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360" yWindow="15" windowWidth="20955" windowHeight="9720"/>
  </bookViews>
  <sheets>
    <sheet name="главный бухгалтер публикация" sheetId="1" r:id="rId1"/>
    <sheet name="заместитель по АХР публикация" sheetId="2" r:id="rId2"/>
    <sheet name="руководитель публикация" sheetId="3" r:id="rId3"/>
    <sheet name="заместитель по ВМР публик" sheetId="4" r:id="rId4"/>
    <sheet name="заместители по ВР школы" sheetId="5" r:id="rId5"/>
    <sheet name="заместитель по УВР публик" sheetId="6" r:id="rId6"/>
  </sheets>
  <definedNames>
    <definedName name="Excel_BuiltIn__FilterDatabase" localSheetId="0">#REF!</definedName>
    <definedName name="Excel_BuiltIn__FilterDatabase" localSheetId="1">#REF!</definedName>
    <definedName name="Excel_BuiltIn__FilterDatabase" localSheetId="3">#REF!</definedName>
    <definedName name="Excel_BuiltIn__FilterDatabase" localSheetId="5">#REF!</definedName>
    <definedName name="Excel_BuiltIn__FilterDatabase" localSheetId="2">#REF!</definedName>
    <definedName name="Print_Titles" localSheetId="0">'главный бухгалтер публикация'!$B:$B,'главный бухгалтер публикация'!$2:$2</definedName>
    <definedName name="Print_Titles" localSheetId="1">'заместитель по АХР публикация'!$B:$B,'заместитель по АХР публикация'!$2:$2</definedName>
    <definedName name="Print_Titles" localSheetId="3">'заместитель по ВМР публик'!$B:$B,'заместитель по ВМР публик'!$2:$2</definedName>
    <definedName name="Print_Titles" localSheetId="5">'заместитель по УВР публик'!$B:$B,'заместитель по УВР публик'!$2:$2</definedName>
    <definedName name="Print_Titles" localSheetId="2">'руководитель публикация'!$B:$B,'руководитель публикация'!$2:$2</definedName>
    <definedName name="_xlnm.Print_Area" localSheetId="0">'главный бухгалтер публикация'!$A$1:$I$95</definedName>
    <definedName name="_xlnm.Print_Area" localSheetId="1">'заместитель по АХР публикация'!$A$1:$I$87</definedName>
    <definedName name="_xlnm.Print_Area" localSheetId="3">'заместитель по ВМР публик'!$A$1:$I$38</definedName>
    <definedName name="_xlnm.Print_Area" localSheetId="5">'заместитель по УВР публик'!$A$1:$I$110</definedName>
    <definedName name="_xlnm.Print_Area" localSheetId="2">'руководитель публикация'!$A$1:$I$69</definedName>
  </definedNames>
  <calcPr calcId="152511"/>
</workbook>
</file>

<file path=xl/calcChain.xml><?xml version="1.0" encoding="utf-8"?>
<calcChain xmlns="http://schemas.openxmlformats.org/spreadsheetml/2006/main">
  <c r="I71" i="6" l="1"/>
  <c r="I70" i="6"/>
  <c r="I47" i="6"/>
  <c r="I51" i="6"/>
  <c r="I5" i="5"/>
  <c r="I4" i="5"/>
  <c r="I3" i="5"/>
  <c r="G32" i="5"/>
  <c r="H32" i="5"/>
  <c r="C32" i="5"/>
  <c r="I9" i="2"/>
  <c r="H84" i="6" l="1"/>
  <c r="I82" i="6"/>
  <c r="I81" i="6"/>
  <c r="I79" i="6"/>
  <c r="I78" i="6"/>
  <c r="I77" i="6"/>
  <c r="G76" i="6"/>
  <c r="I76" i="6" s="1"/>
  <c r="G72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0" i="6"/>
  <c r="I18" i="6"/>
  <c r="I19" i="6"/>
  <c r="I16" i="6"/>
  <c r="I15" i="6"/>
  <c r="I14" i="6"/>
  <c r="I9" i="6"/>
  <c r="I8" i="6"/>
  <c r="I7" i="6"/>
  <c r="I21" i="6"/>
  <c r="I13" i="6"/>
  <c r="I10" i="6"/>
  <c r="I6" i="6"/>
  <c r="I5" i="6"/>
  <c r="I4" i="6"/>
  <c r="I94" i="6"/>
  <c r="I93" i="6"/>
  <c r="I16" i="1"/>
  <c r="G73" i="3"/>
  <c r="H106" i="6"/>
  <c r="G106" i="6"/>
  <c r="C106" i="6"/>
  <c r="I105" i="6"/>
  <c r="I106" i="6" s="1"/>
  <c r="H104" i="6"/>
  <c r="G104" i="6"/>
  <c r="C104" i="6"/>
  <c r="I103" i="6"/>
  <c r="I102" i="6"/>
  <c r="H101" i="6"/>
  <c r="G101" i="6"/>
  <c r="C101" i="6"/>
  <c r="I100" i="6"/>
  <c r="I99" i="6"/>
  <c r="I98" i="6"/>
  <c r="I97" i="6"/>
  <c r="I96" i="6"/>
  <c r="I95" i="6"/>
  <c r="I92" i="6"/>
  <c r="I91" i="6"/>
  <c r="I90" i="6"/>
  <c r="I89" i="6"/>
  <c r="I88" i="6"/>
  <c r="I87" i="6"/>
  <c r="I86" i="6"/>
  <c r="I85" i="6"/>
  <c r="C84" i="6"/>
  <c r="I75" i="6"/>
  <c r="I74" i="6"/>
  <c r="I73" i="6"/>
  <c r="I72" i="6"/>
  <c r="I69" i="6"/>
  <c r="I68" i="6"/>
  <c r="I67" i="6"/>
  <c r="I65" i="6"/>
  <c r="I64" i="6"/>
  <c r="I63" i="6"/>
  <c r="G62" i="6"/>
  <c r="I62" i="6" s="1"/>
  <c r="I61" i="6"/>
  <c r="I60" i="6"/>
  <c r="I59" i="6"/>
  <c r="I58" i="6"/>
  <c r="I57" i="6"/>
  <c r="I56" i="6"/>
  <c r="I55" i="6"/>
  <c r="I54" i="6"/>
  <c r="I53" i="6"/>
  <c r="I52" i="6"/>
  <c r="I50" i="6"/>
  <c r="I49" i="6"/>
  <c r="I48" i="6"/>
  <c r="I46" i="6"/>
  <c r="I45" i="6"/>
  <c r="I44" i="6"/>
  <c r="I43" i="6"/>
  <c r="I42" i="6"/>
  <c r="I41" i="6"/>
  <c r="I40" i="6"/>
  <c r="I39" i="6"/>
  <c r="G38" i="6"/>
  <c r="I38" i="6" s="1"/>
  <c r="I37" i="6"/>
  <c r="I36" i="6"/>
  <c r="I35" i="6"/>
  <c r="I17" i="6"/>
  <c r="I3" i="6"/>
  <c r="I30" i="5"/>
  <c r="I29" i="5"/>
  <c r="I27" i="5"/>
  <c r="I26" i="5"/>
  <c r="I23" i="5"/>
  <c r="I22" i="5"/>
  <c r="I21" i="5"/>
  <c r="I20" i="5"/>
  <c r="I19" i="5"/>
  <c r="I18" i="5"/>
  <c r="I17" i="5"/>
  <c r="I15" i="5"/>
  <c r="I11" i="5"/>
  <c r="I10" i="5"/>
  <c r="I8" i="5"/>
  <c r="I7" i="5"/>
  <c r="H38" i="4"/>
  <c r="G38" i="4"/>
  <c r="C38" i="4"/>
  <c r="I36" i="4"/>
  <c r="I33" i="4"/>
  <c r="I32" i="4"/>
  <c r="I29" i="4"/>
  <c r="I28" i="4"/>
  <c r="I24" i="4"/>
  <c r="I20" i="4"/>
  <c r="I19" i="4"/>
  <c r="I18" i="4"/>
  <c r="I15" i="4"/>
  <c r="I14" i="4"/>
  <c r="I13" i="4"/>
  <c r="I11" i="4"/>
  <c r="I38" i="4" s="1"/>
  <c r="H9" i="4"/>
  <c r="G9" i="4"/>
  <c r="C9" i="4"/>
  <c r="I8" i="4"/>
  <c r="I7" i="4"/>
  <c r="I6" i="4"/>
  <c r="I5" i="4"/>
  <c r="I4" i="4"/>
  <c r="I3" i="4"/>
  <c r="H73" i="3"/>
  <c r="C73" i="3"/>
  <c r="I72" i="3"/>
  <c r="I73" i="3" s="1"/>
  <c r="H71" i="3"/>
  <c r="G71" i="3"/>
  <c r="C71" i="3"/>
  <c r="I70" i="3"/>
  <c r="I71" i="3" s="1"/>
  <c r="H69" i="3"/>
  <c r="G69" i="3"/>
  <c r="C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69" i="3" s="1"/>
  <c r="H41" i="3"/>
  <c r="G41" i="3"/>
  <c r="C41" i="3"/>
  <c r="I40" i="3"/>
  <c r="I39" i="3"/>
  <c r="I38" i="3"/>
  <c r="I37" i="3"/>
  <c r="I36" i="3"/>
  <c r="I35" i="3"/>
  <c r="I34" i="3"/>
  <c r="H33" i="3"/>
  <c r="G33" i="3"/>
  <c r="C33" i="3"/>
  <c r="I32" i="3"/>
  <c r="I31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H87" i="2"/>
  <c r="G87" i="2"/>
  <c r="C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6" i="2"/>
  <c r="I55" i="2"/>
  <c r="I54" i="2"/>
  <c r="I53" i="2"/>
  <c r="I52" i="2"/>
  <c r="I51" i="2"/>
  <c r="I50" i="2"/>
  <c r="I49" i="2"/>
  <c r="I48" i="2"/>
  <c r="H47" i="2"/>
  <c r="G47" i="2"/>
  <c r="C47" i="2"/>
  <c r="I45" i="2"/>
  <c r="I44" i="2"/>
  <c r="I43" i="2"/>
  <c r="I42" i="2"/>
  <c r="I41" i="2"/>
  <c r="I40" i="2"/>
  <c r="H39" i="2"/>
  <c r="G39" i="2"/>
  <c r="C39" i="2"/>
  <c r="I37" i="2"/>
  <c r="I36" i="2"/>
  <c r="I35" i="2"/>
  <c r="I34" i="2"/>
  <c r="I33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3" i="2"/>
  <c r="I12" i="2"/>
  <c r="I11" i="2"/>
  <c r="I10" i="2"/>
  <c r="I8" i="2"/>
  <c r="I7" i="2"/>
  <c r="I6" i="2"/>
  <c r="I5" i="2"/>
  <c r="I4" i="2"/>
  <c r="I3" i="2"/>
  <c r="H95" i="1"/>
  <c r="G95" i="1"/>
  <c r="C95" i="1"/>
  <c r="I94" i="1"/>
  <c r="I95" i="1" s="1"/>
  <c r="H93" i="1"/>
  <c r="G93" i="1"/>
  <c r="C93" i="1"/>
  <c r="I92" i="1"/>
  <c r="I93" i="1" s="1"/>
  <c r="H91" i="1"/>
  <c r="G91" i="1"/>
  <c r="C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H48" i="1"/>
  <c r="C48" i="1"/>
  <c r="I47" i="1"/>
  <c r="I46" i="1"/>
  <c r="I45" i="1"/>
  <c r="G44" i="1"/>
  <c r="I44" i="1" s="1"/>
  <c r="I43" i="1"/>
  <c r="I42" i="1"/>
  <c r="I41" i="1"/>
  <c r="I40" i="1"/>
  <c r="I39" i="1"/>
  <c r="H38" i="1"/>
  <c r="G38" i="1"/>
  <c r="C38" i="1"/>
  <c r="I37" i="1"/>
  <c r="I36" i="1"/>
  <c r="I35" i="1"/>
  <c r="I34" i="1"/>
  <c r="I33" i="1"/>
  <c r="I32" i="1"/>
  <c r="I31" i="1"/>
  <c r="I30" i="1"/>
  <c r="I29" i="1"/>
  <c r="I28" i="1"/>
  <c r="I27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33" i="3" l="1"/>
  <c r="I41" i="3"/>
  <c r="I32" i="5"/>
  <c r="I84" i="6"/>
  <c r="I104" i="6"/>
  <c r="I101" i="6"/>
  <c r="G84" i="6"/>
  <c r="I9" i="4"/>
  <c r="I39" i="2"/>
  <c r="I47" i="2"/>
  <c r="I87" i="2"/>
  <c r="I91" i="1"/>
  <c r="I48" i="1"/>
  <c r="I38" i="1"/>
  <c r="G48" i="1"/>
</calcChain>
</file>

<file path=xl/sharedStrings.xml><?xml version="1.0" encoding="utf-8"?>
<sst xmlns="http://schemas.openxmlformats.org/spreadsheetml/2006/main" count="1178" uniqueCount="532">
  <si>
    <t>№ п/п</t>
  </si>
  <si>
    <t>Наименование ОО</t>
  </si>
  <si>
    <t>Предельные уровни соотношения среднемесячных заработных плат, установленные нормативным актом</t>
  </si>
  <si>
    <t>Должность</t>
  </si>
  <si>
    <t>ФИО директора, заведующего</t>
  </si>
  <si>
    <t>Среднемесячная заработная плата   руководителя               за 2022</t>
  </si>
  <si>
    <t>Среднемесячная заработная плата    работников без руководителя, заместителей и главных бухгалтеров за  2022</t>
  </si>
  <si>
    <t>Соотношения среднемесячных заработных плат   по итогам 2022</t>
  </si>
  <si>
    <t>МАОУ "СП № 1"</t>
  </si>
  <si>
    <t>главный бухгалтер</t>
  </si>
  <si>
    <t xml:space="preserve">Малкова Илона Алексеевна                             </t>
  </si>
  <si>
    <t>МАОУ "СОШ № 2"</t>
  </si>
  <si>
    <t xml:space="preserve">Притчина Любовь Владимировна                                          </t>
  </si>
  <si>
    <t>МАОУ "СОШ № 3"</t>
  </si>
  <si>
    <t>Романенкова Надежда Сергеевна</t>
  </si>
  <si>
    <t>МАОУ "СОШ № 5"</t>
  </si>
  <si>
    <t>Бритвихина Ирина Валентиновна</t>
  </si>
  <si>
    <t>МАОУ "СОШ № 6"</t>
  </si>
  <si>
    <t xml:space="preserve">Шапкина Любовь Валерьевна                                                            </t>
  </si>
  <si>
    <t>МАОУ "Гуманитарная гимназия № 8"</t>
  </si>
  <si>
    <t>Средняя по должности "главный бухгалтер"</t>
  </si>
  <si>
    <t>Шкляева Юлия Стефановна с 29.09.2022</t>
  </si>
  <si>
    <t>Крицкая Наталия Олеговна    с 01.10.2012 по 19.09.2022</t>
  </si>
  <si>
    <t>муниципальное автономное общеобразовательное учреждение «Средняя общеобразовательная школа № 9»                                                                                      (сокр. МАОУ "СОШ №9")</t>
  </si>
  <si>
    <t>Сорванова Елена Александровна</t>
  </si>
  <si>
    <t>муниципальное автономное общеобразовательное учреждение                    «Морская кадетская школа имени адмирала Котова Павла Григорьевича»                                                                 (сокр. МАОУ "Морская кадетская школа")</t>
  </si>
  <si>
    <t>Мирзоева Вероника Анатольевна</t>
  </si>
  <si>
    <t>МАОУ "СОШ №11"</t>
  </si>
  <si>
    <t>Мансурова Светлана Валерьяновна</t>
  </si>
  <si>
    <t>МАОУ "СОШ №12"</t>
  </si>
  <si>
    <t>Тесленко Людмила Владимировна</t>
  </si>
  <si>
    <t>МАОУ "СОШ №13"</t>
  </si>
  <si>
    <t>Бабарыкина Галина Викторовна</t>
  </si>
  <si>
    <t>МАОУ "СГ №14"</t>
  </si>
  <si>
    <t>3,3</t>
  </si>
  <si>
    <t>Скворцова Лариса Викторовна</t>
  </si>
  <si>
    <t>МАОУ "СОШ №16"</t>
  </si>
  <si>
    <t>Белавина  Татьяна Владимировна</t>
  </si>
  <si>
    <t>МАОУ "Лицей №17"</t>
  </si>
  <si>
    <t>Волова Галина Сергеевна</t>
  </si>
  <si>
    <t>МАОУ "СОШ № 19"</t>
  </si>
  <si>
    <t>Калинина Наталья Николаевна</t>
  </si>
  <si>
    <t>МАОУ "СОШ №20"</t>
  </si>
  <si>
    <t>Брованова Елена Евгеньевна</t>
  </si>
  <si>
    <t>МАОУ "СОШ № 21"</t>
  </si>
  <si>
    <t>Шумилова Светлана Александровна</t>
  </si>
  <si>
    <t>МАОУ "СОШ № 22"</t>
  </si>
  <si>
    <t xml:space="preserve">Рогушина Светлана Фёдоровна                              </t>
  </si>
  <si>
    <t>МАОУ "СОШ № 23"</t>
  </si>
  <si>
    <t>среднее по должности "главный бухгалтер"</t>
  </si>
  <si>
    <t xml:space="preserve">Лапшина Елена Валерьевна
отпуск по беременности и родам
с 28.08.2022 по 17.07.2022                       </t>
  </si>
  <si>
    <t>Суханова Елена Александровна
в период отсутствия главного бухгалтера
с 28.02.2022 по 17.07.2022</t>
  </si>
  <si>
    <t>МАОУ "СОШ № 24"</t>
  </si>
  <si>
    <t>Боровая Елена Сергеевна</t>
  </si>
  <si>
    <t>Реснянская Наталья Дмитриевна</t>
  </si>
  <si>
    <t>Полушина Ирина Александровна</t>
  </si>
  <si>
    <t>МАОУ "СОШ № 25"</t>
  </si>
  <si>
    <t>3,2</t>
  </si>
  <si>
    <t>Акулова Ольга Владимировна</t>
  </si>
  <si>
    <t>МАОУ "СОШ № 26"</t>
  </si>
  <si>
    <t xml:space="preserve">Хачоянц Валентина Станиславовна </t>
  </si>
  <si>
    <t>МАОУ "ЛГ № 27"</t>
  </si>
  <si>
    <t>Кулёва Анастасия Юрьевна</t>
  </si>
  <si>
    <t>МАОУ СОШ № 28</t>
  </si>
  <si>
    <t>3,7</t>
  </si>
  <si>
    <t>Трифонова Елена Викторовна</t>
  </si>
  <si>
    <t>МАОУ СОШ № 29</t>
  </si>
  <si>
    <t xml:space="preserve">Попова Людмила Александровна     </t>
  </si>
  <si>
    <t>МАОУ "СОШ № 30"</t>
  </si>
  <si>
    <t>Шерстнева Наталья Геннадьевна</t>
  </si>
  <si>
    <t>МАОУ "Ягринская гимназия"</t>
  </si>
  <si>
    <t>Киселева Людмила Юрьевна</t>
  </si>
  <si>
    <t>МАОУ "СОШ № 36"</t>
  </si>
  <si>
    <t>2,7</t>
  </si>
  <si>
    <t xml:space="preserve">Крыжановская Елизавета Александровна </t>
  </si>
  <si>
    <t>среднее по школам</t>
  </si>
  <si>
    <t>МБОУДОД  «ДЮСШ  № 1»</t>
  </si>
  <si>
    <t>2,8</t>
  </si>
  <si>
    <t xml:space="preserve">Пономаренко Татьяна Сергеевна        </t>
  </si>
  <si>
    <t>МБОУДО «ДЮСШ  № 2»</t>
  </si>
  <si>
    <t xml:space="preserve">Брускова Анна Александровна                   </t>
  </si>
  <si>
    <t>МАОУДОД  ДЮЦ</t>
  </si>
  <si>
    <t>3,6</t>
  </si>
  <si>
    <t>Ушакова Оксана Дмитриевна</t>
  </si>
  <si>
    <t xml:space="preserve">МАОУДО "Северный Кванториум" </t>
  </si>
  <si>
    <t xml:space="preserve">Воронина Елена Вячеславовна </t>
  </si>
  <si>
    <t>МАОУ ДОД «ДЦК»</t>
  </si>
  <si>
    <t>Жирикова Татьяна Павловна</t>
  </si>
  <si>
    <t>МАОУ ДО «ДМЦ «Североморец»</t>
  </si>
  <si>
    <t>Среднее по должности "главный бухгалтер"</t>
  </si>
  <si>
    <t>Нечаева Яна Анатольевна (принята по внешнему совместительству 27.09.2022, по основному месту работы 04.10.2022)</t>
  </si>
  <si>
    <t xml:space="preserve">Вальчук Наталья Николаевна (уволена 19.09.2022)                     </t>
  </si>
  <si>
    <t>МБОУ ЦППМСП</t>
  </si>
  <si>
    <t>2,9</t>
  </si>
  <si>
    <t xml:space="preserve">Фомина Татьяна Геннадьевна                    </t>
  </si>
  <si>
    <t>среднее по ДОД</t>
  </si>
  <si>
    <t>МБДОУ № 1 «Золотой петушок»</t>
  </si>
  <si>
    <t>Орлова Светлана Владимировна (назначена с 24.09.2018г, выход из опуска по уходу за ребенком 14.03.2022г.)</t>
  </si>
  <si>
    <t>Лушева Ирина Анатольевна (уволена 11.03.2022г.)</t>
  </si>
  <si>
    <t>МАДОУ № 3 «Морозко»</t>
  </si>
  <si>
    <t>Молчанова Татьяна Александровна</t>
  </si>
  <si>
    <t>МАДОУ № 8 «Лесная сказка»</t>
  </si>
  <si>
    <t>Маслова Светлана Анатольевна уволена 19.10.2022г.</t>
  </si>
  <si>
    <t>Варенникова Екатерина Андреевна назначена с 20.10.2022 г.</t>
  </si>
  <si>
    <t>МБДОУ № 13 «Незабудка»</t>
  </si>
  <si>
    <t>Кушникова Елена Анатольевна, отстранена с 23.11.2021 по 19.12.2022</t>
  </si>
  <si>
    <t>Пушина Галина Станиславовна, назначена с 23.11.2021 по 29.03.2022</t>
  </si>
  <si>
    <t>Ильина Наталья Николаевна, назначена с 30.03.2022 по 20.12.2022</t>
  </si>
  <si>
    <t>МБДОУ № 15 «Черемушка»</t>
  </si>
  <si>
    <t>Кузмичева Юлия Владимировна</t>
  </si>
  <si>
    <t>МБДОУ № 19 «Снежинка»</t>
  </si>
  <si>
    <t>Лабунец Ирина Евгеньевна</t>
  </si>
  <si>
    <t>МАДОУ № 20 "Дружный хоровод"</t>
  </si>
  <si>
    <t>Шикова Эльвира Ринадовна</t>
  </si>
  <si>
    <t>МБДОУ № 27 «Сказка»</t>
  </si>
  <si>
    <t>Беляева Анна Владимировна</t>
  </si>
  <si>
    <t xml:space="preserve">Пышкина Ольга Борисовна              </t>
  </si>
  <si>
    <t>МАДОУ № 34 «Золотой ключик»</t>
  </si>
  <si>
    <t>Антонов Егор Николаевич</t>
  </si>
  <si>
    <t>МАДОУ № 44 «Веселые нотки»</t>
  </si>
  <si>
    <t xml:space="preserve">Вотчицева Любовь Николаевна  </t>
  </si>
  <si>
    <t>МБДОУ № 46 «Калинка»</t>
  </si>
  <si>
    <t>Лукошникова Виктория Александровна</t>
  </si>
  <si>
    <t xml:space="preserve">МБДОУ № 49 «Белоснежка» </t>
  </si>
  <si>
    <t xml:space="preserve">Созонтова Александра Михайловна               </t>
  </si>
  <si>
    <t>МБДОУ № 57 «Лукоморье»</t>
  </si>
  <si>
    <t xml:space="preserve">Венина Ирина Геннадиевна           </t>
  </si>
  <si>
    <t>МБДОУ № 59 «Цыплята»</t>
  </si>
  <si>
    <t xml:space="preserve">Морозкова Виктория Михайловна </t>
  </si>
  <si>
    <t>МБДОУ № 62 «Родничок»</t>
  </si>
  <si>
    <t>Фоломеева Наталья Николаевна</t>
  </si>
  <si>
    <t xml:space="preserve">МБДОУ № 66 "Беломорочка"  </t>
  </si>
  <si>
    <t>Макаревич Ольга Владиславовна</t>
  </si>
  <si>
    <t>МБДОУ № 67 «Медвежонок»</t>
  </si>
  <si>
    <t>Сучкова Ирина Николаевна</t>
  </si>
  <si>
    <t>МБДОУ № 69 «Дюймовочка»</t>
  </si>
  <si>
    <t>Сулаева Гульнара Нурпашаевна</t>
  </si>
  <si>
    <t>Лапсакова Светлана Александровна</t>
  </si>
  <si>
    <t>МБДОУ № 74 «Винни-Пух»</t>
  </si>
  <si>
    <t>Устинова Светлана Виссарионовна</t>
  </si>
  <si>
    <t xml:space="preserve">МАДОУ № 77 «Зоренька» </t>
  </si>
  <si>
    <t>Кириченко Оксана Петровна</t>
  </si>
  <si>
    <t>МБДОУ "Детский сад   № 79 «Мальчиш-кибальчиш»</t>
  </si>
  <si>
    <t>Зметная Ирина Николаевна</t>
  </si>
  <si>
    <t>МАДОУ № 82 «Гусельки»</t>
  </si>
  <si>
    <t>Назарова Татьяна Павловна</t>
  </si>
  <si>
    <t>МБДОУ  № 85 «Малиновка»</t>
  </si>
  <si>
    <t>Савина Елена Ивановна</t>
  </si>
  <si>
    <t>МАДОУ № 86 ЦРР</t>
  </si>
  <si>
    <t xml:space="preserve">Артемьева Марина Георгиевна                 </t>
  </si>
  <si>
    <t>МБДОУ № 87 «Моряночка»</t>
  </si>
  <si>
    <t xml:space="preserve">среднее по должности" главный бухгалтер" </t>
  </si>
  <si>
    <t>Михайлова Олеся Алексеевна</t>
  </si>
  <si>
    <t>МАДОУ ЦРР  № 88 «Антошка»</t>
  </si>
  <si>
    <t>Гришина Светлана Геннадьевна</t>
  </si>
  <si>
    <t>МБДОУ № 89 «Умка»</t>
  </si>
  <si>
    <t>71150,76</t>
  </si>
  <si>
    <t>39210,03</t>
  </si>
  <si>
    <t>Федорова Наталья Николаевна</t>
  </si>
  <si>
    <t>61622,61</t>
  </si>
  <si>
    <t>Шадрина Светлана Юрьевна</t>
  </si>
  <si>
    <t>67007,08</t>
  </si>
  <si>
    <t>среднее по ДОУ</t>
  </si>
  <si>
    <t xml:space="preserve">МКУ ЦОФООС </t>
  </si>
  <si>
    <t>Петрова Анна Сергеевна</t>
  </si>
  <si>
    <t xml:space="preserve">среднее по МКУ ЦОФООС </t>
  </si>
  <si>
    <t>МП КШП</t>
  </si>
  <si>
    <t>Громова Марина Евгеньевна</t>
  </si>
  <si>
    <t>среднее по МП КШП</t>
  </si>
  <si>
    <t>Соотношения среднемесячной заработной платы руководителей муниципальных  учреждений, подведомственных Управлению образования Администрации Северодвинска, и среднемесячной заработной платы работников   (без учета заработной платы соответствующего руководителя, его заместителей, главного бухгалтера) таких муниципальных  учреждений за 2022 год.</t>
  </si>
  <si>
    <t>заместитель директора по АХР</t>
  </si>
  <si>
    <t>Шитякова Инна Станиславовна</t>
  </si>
  <si>
    <t xml:space="preserve">Чупров Роман Алексеевич  </t>
  </si>
  <si>
    <t xml:space="preserve">Семенова Елена Владимировна                     </t>
  </si>
  <si>
    <t xml:space="preserve">Попова Людмила Николаевна </t>
  </si>
  <si>
    <t xml:space="preserve">Перепелкин Михаил Александрович </t>
  </si>
  <si>
    <t xml:space="preserve">Тихомиров Сергей Алексеевич                         </t>
  </si>
  <si>
    <t>МАОУ "СОШ №9"</t>
  </si>
  <si>
    <t>заместитель директора по комплексной безопасности, ОТ и АХР</t>
  </si>
  <si>
    <t>Ершова Марина Сергеевна</t>
  </si>
  <si>
    <t xml:space="preserve">Золотая Оксана Владимировна                        уволена </t>
  </si>
  <si>
    <t>МАОУ "Морская кадетская школа"</t>
  </si>
  <si>
    <t>среднее по должности "заместитель директора по АХР"</t>
  </si>
  <si>
    <t>Якимова Юлия Геннадьевна (уволена с 18.05.2022)</t>
  </si>
  <si>
    <t>Копылова Ксения Ришатовна (принята с 02.06.2022)</t>
  </si>
  <si>
    <t>Каючкина Людмила Андреевна</t>
  </si>
  <si>
    <t>Соловей Светлана Валентиновна уволена 31.08.2022</t>
  </si>
  <si>
    <t>Барсукова Таисия Владимировна назначена с 01.09.2022</t>
  </si>
  <si>
    <t xml:space="preserve">Сабирова Раиса Рафитовна                            </t>
  </si>
  <si>
    <t xml:space="preserve">Максимов Евгений Васильевич                 </t>
  </si>
  <si>
    <t xml:space="preserve">Астахова Ольга Игоревна                           </t>
  </si>
  <si>
    <t xml:space="preserve">среднее по должности </t>
  </si>
  <si>
    <t>заместитель директора по безопасности образовательного процесса и ОТ</t>
  </si>
  <si>
    <t xml:space="preserve">Попова Ольга Юрьевна уволена 31.28.2021                                              </t>
  </si>
  <si>
    <t xml:space="preserve">Исаева Елена Николаевна                           </t>
  </si>
  <si>
    <t>МАОУ "СОШ №19"</t>
  </si>
  <si>
    <t xml:space="preserve">Суханова Юлия Ивановна  </t>
  </si>
  <si>
    <t>Маштаков Аркадий Николаевич                    принят   06.12.2021</t>
  </si>
  <si>
    <t>Назаренко Галина Владимировна</t>
  </si>
  <si>
    <t>Хрипунов Алексей Николаевич                                                назначен с 15.11.2021</t>
  </si>
  <si>
    <t>3,5</t>
  </si>
  <si>
    <t>Меньшенина Елена Алексанлровна</t>
  </si>
  <si>
    <t>Ковалева Татьяна Сергеевна</t>
  </si>
  <si>
    <t xml:space="preserve">Ивочкин Александр Александрович </t>
  </si>
  <si>
    <t>МАОУ СОШ № 26</t>
  </si>
  <si>
    <t>нет</t>
  </si>
  <si>
    <t xml:space="preserve">Карамзина Вера Александровна                    </t>
  </si>
  <si>
    <t xml:space="preserve">Кузнецов Александр Гурьевич                      </t>
  </si>
  <si>
    <t xml:space="preserve">Корельский Виталий Анатольевич                      </t>
  </si>
  <si>
    <t>Жириков Роман Валерьевич</t>
  </si>
  <si>
    <t xml:space="preserve">Лавонина Елена Вячеславовна </t>
  </si>
  <si>
    <t>Бадогин Валерий Владимирович</t>
  </si>
  <si>
    <t>3,4</t>
  </si>
  <si>
    <t>Кузнецов Виталий Анатольевич</t>
  </si>
  <si>
    <t xml:space="preserve">Зрелова Ирина Петровна                                            </t>
  </si>
  <si>
    <t>МАОУДО "Северный Кванториум"</t>
  </si>
  <si>
    <t xml:space="preserve">Трефилов Антон Павлович                 </t>
  </si>
  <si>
    <t>заместитель заведующего по АХР</t>
  </si>
  <si>
    <t xml:space="preserve">Бунтина Ольга Владимировна                 </t>
  </si>
  <si>
    <t xml:space="preserve">Александравичус Альвидас Леонардович </t>
  </si>
  <si>
    <t xml:space="preserve">Лисина Марина Владимировна              </t>
  </si>
  <si>
    <t xml:space="preserve">Савельева Светлана Николаевна                   </t>
  </si>
  <si>
    <t xml:space="preserve">Карельская Евгения Сергеевна           </t>
  </si>
  <si>
    <t>Зверькова Галина Леонидовна</t>
  </si>
  <si>
    <t>Семибратова Ольга Васильевна</t>
  </si>
  <si>
    <t>среднее по должности "заместитель заведующего по АХР"</t>
  </si>
  <si>
    <t xml:space="preserve">Меркина Юлия Валерьевна уволена 26.08.2022                      </t>
  </si>
  <si>
    <t>Якушкина Светлана Михайловна назначена 28.09.2022</t>
  </si>
  <si>
    <t>МАДОУ № 20 «Дружный хоровод»</t>
  </si>
  <si>
    <t>Герасимова Лиана Валентиновна</t>
  </si>
  <si>
    <t>Шкаев Николай Владимирович уволен 31.01.2022 г.</t>
  </si>
  <si>
    <t>Чакар Екатерина Сергеевна назначена с 01.04.2022 г.</t>
  </si>
  <si>
    <t>Феофанова Виктория Викторовна принята 10.02.2022  уволена 28.02.2023</t>
  </si>
  <si>
    <t>Пухова Ирина Владимировнпа уволена 21.01.2022</t>
  </si>
  <si>
    <t>Терентьева Анна Николаевна</t>
  </si>
  <si>
    <t>Петрова Анастасия Андреевна</t>
  </si>
  <si>
    <t>Батура Надежда Борисовна</t>
  </si>
  <si>
    <t xml:space="preserve">Ковалева Анна Владимировна </t>
  </si>
  <si>
    <t>Чепелевская Ирина Владимировна</t>
  </si>
  <si>
    <t xml:space="preserve">Гриневич Станислав Андреевич                   </t>
  </si>
  <si>
    <t>Симоненко Екатерина Валентиновна</t>
  </si>
  <si>
    <t xml:space="preserve">Поздеева Елена Ивановна                          </t>
  </si>
  <si>
    <t>Швецова Светлана Владимировна                  назначена 09.03.2021</t>
  </si>
  <si>
    <t>Среднее по должности</t>
  </si>
  <si>
    <t>Бородуля Татьяна Борисовна</t>
  </si>
  <si>
    <t>Личутина Марина Александровна</t>
  </si>
  <si>
    <t>Вылитюк Оксана Александровна</t>
  </si>
  <si>
    <t>Павлова Ирина Леонидовна</t>
  </si>
  <si>
    <t>Замятина Екатерина Станиславовна</t>
  </si>
  <si>
    <t>Лысенко Мария Вячеславовна</t>
  </si>
  <si>
    <t xml:space="preserve">Моторова Наталья Сергеевна с 01.08.2021 б/л Бир, в отпуске по уходу за ребенком </t>
  </si>
  <si>
    <t xml:space="preserve">Петкина Татьяна Александровна               назначена с 01.08.2021                     </t>
  </si>
  <si>
    <t xml:space="preserve">Белозерова Рада Владимировна                      </t>
  </si>
  <si>
    <t>среднее по должности</t>
  </si>
  <si>
    <t xml:space="preserve">Устинов Анатолий Витальевич </t>
  </si>
  <si>
    <t>Туфанова Елена Владимировна</t>
  </si>
  <si>
    <t>Шаханова Татьяна Сергеевна</t>
  </si>
  <si>
    <t>Ларионова Светлана Калиновна</t>
  </si>
  <si>
    <t xml:space="preserve">Муниципальное казенное учреждение "Центр обеспечения функционирования образовательной организации Северодвинска" </t>
  </si>
  <si>
    <t xml:space="preserve"> муниципальное автономное общеобразовательное учреждение для детей дошкольного и младшего школьного возраста «Северодвинская прогимназия № 1»                        (сокр. МАОУ "СП № 1")</t>
  </si>
  <si>
    <t>директор</t>
  </si>
  <si>
    <t xml:space="preserve">Тюряпин Дмитрий Юрьевич          </t>
  </si>
  <si>
    <t>муниципальное автономное общеобразовательное учреждение                    «Средняя общеобразовательная школа № 2»                                           (сокр. МАОУ "СОШ № 2")</t>
  </si>
  <si>
    <t xml:space="preserve">Судакова Оксана Владимировна </t>
  </si>
  <si>
    <t>муниципальное автономное общеобразовательное учреждение                     «Средняя общеобразовательная школа № 3 имени Героя Советского Союза                     Константина Матвеевича Трухинова»                                                                      (сокр. МАОУ "СОШ № 3")</t>
  </si>
  <si>
    <t>Станякина Маргарита Владимировна</t>
  </si>
  <si>
    <t>муниципальное автономное общеобразовательное учреждение                     «Средняя общеобразовательная школа № 5»                                         (сокр. МАОУ "СОШ № 5")</t>
  </si>
  <si>
    <t>Шнюкова Ольга Николаевна.</t>
  </si>
  <si>
    <t>муниципальное автономное общеобразовательное учреждение                     «Средняя общеобразовательная школа № 6 с углубленным изучением иностранных языков»                                (сокр. МАОУ "СОШ № 6")</t>
  </si>
  <si>
    <t>Лютянская Галина Анатольевна</t>
  </si>
  <si>
    <t>муниципальное  автономное общеобразовательное учреждение «Гуманитарная гимназия № 8»                                      (сокр. МАОУ "Гуманитарная гимназия № 8")</t>
  </si>
  <si>
    <t xml:space="preserve">Хрипунова Лариса Анатольевна </t>
  </si>
  <si>
    <t>Золотая Оксана Владимировна                   назначена 30.09.2022</t>
  </si>
  <si>
    <t xml:space="preserve">Рогачева Елена Анатольевна            </t>
  </si>
  <si>
    <t>муниципальное  автономное общеобразовательное учреждение                     «Средняя общеобразовательная школа № 11»                             (сокр. МАОУ "СОШ №11")</t>
  </si>
  <si>
    <t xml:space="preserve">Мысова Ирина Владимировна </t>
  </si>
  <si>
    <t>муниципальное  автономное общеобразовательное учреждение 
«Средняя общеобразовательная школа № 12»                              (сокр. МАОУ "СОШ №12")</t>
  </si>
  <si>
    <t>среднее по должности "директор"</t>
  </si>
  <si>
    <t>Щулепова Галина Владимировна уволена 31.08.2022</t>
  </si>
  <si>
    <t>Хромцов Андрей Витальевич назначен 05.10.2022</t>
  </si>
  <si>
    <t>муниципальное автономное общеобразовательное учреждение «Средняя общеобразовательная школа № 13»                                          (сокр. МАОУ "СОШ №13")</t>
  </si>
  <si>
    <t xml:space="preserve">Зуева Светлана Николаевна            </t>
  </si>
  <si>
    <t>муниципальное автономное общеобразовательное учреждение «Северодвинская гимназия № 14»                               (сокр. МАОУ "СГ №14")</t>
  </si>
  <si>
    <t xml:space="preserve">Гришкова Елена Ивановна                     уволена 31.08.2022            </t>
  </si>
  <si>
    <t>муниципальное  автономное общеобразовательное учреждение                          «Средняя общеобразовательная школа № 16 оборонно-спортивной направленности»                                        (сокр. МАОУ "СОШ №16")</t>
  </si>
  <si>
    <t>Юрьева Татьяна Николаевна</t>
  </si>
  <si>
    <t>муниципальное автономное общеобразовательное учреждение                              «Лицей № 17»                                                                  (сокр. МАОУ "Лицей №17")</t>
  </si>
  <si>
    <t xml:space="preserve">Первышина Надежда Валерьевна </t>
  </si>
  <si>
    <t>муниципальное автономное общеобразовательное учреждение «Средняя общеобразовательная школа № 19»                                        (сокр. МАОУ "СОШ № 19")</t>
  </si>
  <si>
    <t>Яркова Елена Валентиновна</t>
  </si>
  <si>
    <t>муниципальное автономное общеобразовательное учреждение                     «Средняя общеобразовательная школа № 20 с углубленным изучением социально-экономических дисциплин»                                          (сокр. МАОУ "СОШ №20")</t>
  </si>
  <si>
    <t>Протасов Андрей Алексеевич</t>
  </si>
  <si>
    <t>муниципальное автономное общеобразовательное учреждение                         «Средняя общеобразовательная школа №21 имени Героя Советского Союза Юдина Александра Дмитриевича»                                                                 (сокр. МАОУ "СОШ № 21")</t>
  </si>
  <si>
    <t>Кульшина Наталья Викторовна</t>
  </si>
  <si>
    <t>муниципальное автономное общеобразовательное учреждение                     «Средняя общеобразовательная школа № 22»                                         (сокр. МАОУ "СОШ № 22")</t>
  </si>
  <si>
    <t>Михеева Наталья Владимировна</t>
  </si>
  <si>
    <t>муниципальное автномное общеобразовательное учреждение                      «Средняя общеобразовательная школа № 23»                                           (сокр. МБОУ "СОШ № 23")</t>
  </si>
  <si>
    <t xml:space="preserve">Картун Жанна Николаевна                   </t>
  </si>
  <si>
    <t>муниципальное автономное общеобразовательное учреждение                        «Средняя общеобразовательная школа № 24»                                          (сокр. МАОУ "СОШ № 24")</t>
  </si>
  <si>
    <t>Никулина Елена Алексеевна</t>
  </si>
  <si>
    <t>муниципальное автономное общеобразовательное учреждение                     «Средняя общеобразовательная школа № 25»                                           (сокр. МАОУ "СОШ № 25")</t>
  </si>
  <si>
    <t xml:space="preserve">Слудная Марина Михайловна           </t>
  </si>
  <si>
    <t xml:space="preserve"> муниципальное автономное общеобразовательное учреждение                      «Средняя общеобразовательная школа № 26»                                           (сокр. МАОУ СОШ № 26)</t>
  </si>
  <si>
    <t>Тихонова Надежда Алексеевна</t>
  </si>
  <si>
    <t>муниципальное автономное общеобразовательное учреждение «Лингвистическая гимназия № 27»                          (сокр. МАОУ "ЛГ № 27")</t>
  </si>
  <si>
    <t>Братаева Ирина Ивановна</t>
  </si>
  <si>
    <t>муниципальное автномное общеобразовательное учреждение                    «Средняя общеобразовательная школа № 28»                                             (сокр. МАОУ СОШ № 28)</t>
  </si>
  <si>
    <t xml:space="preserve">Федосеев Дмитрий Витальевич      </t>
  </si>
  <si>
    <t>муниципальное автономное общеобразовательное учреждение                     «Средняя общеобразовательная школа № 29»                                           (сокр. МАОУ СОШ № 29)</t>
  </si>
  <si>
    <t xml:space="preserve">Геффеле Елена Владимировна </t>
  </si>
  <si>
    <t>муниципальное автномное общеобразовательное учреждение                    «Средняя общеобразовательная школа № 30»                                               (сокр. МАОУ "СОШ № 30")</t>
  </si>
  <si>
    <t>муниципальное автономное общеобразовательное учреждение                    «Ягринская гимназия»                                                    (сокр. МАОУ "Ягринская гимназия")</t>
  </si>
  <si>
    <t xml:space="preserve">Попа Сергей Григорьевич                  </t>
  </si>
  <si>
    <t>муниципальное автономное общеобразовательное учреждение                          «Средняя общеобразовательная школа № 36»                                            (сокр. МАОУ "СОШ № 36")</t>
  </si>
  <si>
    <t xml:space="preserve">Казаков Сергей Олегович                 </t>
  </si>
  <si>
    <t>муниципальное бюджетное образовательное учреждение дополнительного образования "Детско-юношеская спортивная школа № 1"                                                (сокр. МБОУ ДО  «ДЮСШ  № 1»)</t>
  </si>
  <si>
    <t>Горбунов Андрей Сергеевич</t>
  </si>
  <si>
    <t>муниципальное бюджетное образовательное
учреждение дополнительного образования
"Детско-юношеская спортивная школа № 2"                                                 (сокр. МБОУ ДО «ДЮСШ  № 2»)</t>
  </si>
  <si>
    <t>Голубев Павел Иванович</t>
  </si>
  <si>
    <t>Муниципальное автономное образовательное учреждение дополнительного образования ДЕТСКО-ЮНОШЕСКИЙ ЦЕНТР                            (сокр. МАОУДО  ДЮЦ)</t>
  </si>
  <si>
    <t>Агапитова Галина Евгеньевна</t>
  </si>
  <si>
    <t xml:space="preserve">муниципальное автономное образовательное учреждение дополнительного образования "Северный детский технопарк "Кванториум" (сокр. МАОУДО "Северный Кванториум") </t>
  </si>
  <si>
    <t>Колебакина Елена Николаевна</t>
  </si>
  <si>
    <t xml:space="preserve"> муниципальное автономное образовательное учреждение дополнительного образования "Детский центр культуры"                                           (сокр. МАОУ ДОД «ДЦК»)</t>
  </si>
  <si>
    <t>Левченко Елена Борисовна</t>
  </si>
  <si>
    <t>муниципальное автономное образовательное учреждение дополнительного образования "Детский морской центр "Североморец"                                      (сокр. МАОУ ДО «ДМЦ «Североморец»)</t>
  </si>
  <si>
    <t>Щипина Ольга Леонидовна</t>
  </si>
  <si>
    <t>муниципальное бюджетное образовательное учреждение "Центр психолого-педагогической, медицинской и социальной помощи"                           (сокр. МБОУ ЦППМСП)</t>
  </si>
  <si>
    <t>Чевлытко Наталья Васильевна</t>
  </si>
  <si>
    <t>муниципальное бюджетное дошкольное образовательное учреждение "Детский сад № 1 "Золотой петушок" комбинированного вида" (сокр. МБДОУ № 1 «Золотой петушок»)</t>
  </si>
  <si>
    <t>заведующий</t>
  </si>
  <si>
    <t>Ефимова Татьяна Владимировна</t>
  </si>
  <si>
    <t>муниципальное автономное дошкольное образовательное учреждение Центр развития ребенка - "Детский сад № 3 "Морозко"                    (сокр. МАДОУ № 3 «Морозко»)</t>
  </si>
  <si>
    <t xml:space="preserve">Чупрова Елена Александровна </t>
  </si>
  <si>
    <t>муниципальное автономное дошкольное образовательное учреждение Центр развития ребенка - "Детский сад № 8 "Лесная сказка" (сокр. МАДОУ № 8 «Лесная сказка»)</t>
  </si>
  <si>
    <t>Павлова Елена Афанасьевна</t>
  </si>
  <si>
    <t>муниципальное бюджетное дошкольное образовательное учреждение
«Детский сад № 13 «Незабудка» комбинированного вида»
(сокр. МБДОУ № 13 «Незабудка»)</t>
  </si>
  <si>
    <t xml:space="preserve">Перепелкин Николай Львович              </t>
  </si>
  <si>
    <t>муниципальное бюджетное дошкольное образовательное учреждение «Детский сад № 15 «Черемушка» комбинированного  вида»                 (сокр. МБДОУ № 15 «Черемушка»)</t>
  </si>
  <si>
    <t>Илясова Наталья Стефановна    уволена 05.08.2022</t>
  </si>
  <si>
    <t>муниципальное бюджетное дошкольное образовательное учреждение "Детский сад № 19 "Снежинка" комбинированного вида"                (сокр. МБДОУ № 19 «Снежинка»)</t>
  </si>
  <si>
    <t>Миженин Артем Владимирович</t>
  </si>
  <si>
    <t>муниципальное автономное дошкольное образовательное учреждение Центр развития ребенка -  "Детский сад № 20 "Дружный хоровод" (сокр. МАДОУ № 20 «Дружный хоровод»)</t>
  </si>
  <si>
    <t>Бубнова Галина Ивановна</t>
  </si>
  <si>
    <t>муниципальное бюджетное дошкольное образовательное учреждение "Детский сад № 27 "Сказка" комбинированного вида"                        (сокр. МБДОУ № 27 «Сказка»)</t>
  </si>
  <si>
    <t>Цветкова Галина Борисовна</t>
  </si>
  <si>
    <t>муцниципальное автономное  дошкольное образовательное учреждение Центр развития ребенка -"Детский сад №34 "Золотой ключик" (сокр. МАДОУ № 34 «Золотой ключик»)</t>
  </si>
  <si>
    <t xml:space="preserve">Бурминская Ирина Валерьевна </t>
  </si>
  <si>
    <t>Муниципальное автономное дошкольное образовательное учреждение Центр развития ребенка - "Детский сад № 44 "Веселые нотки"                    (сокр. МАДОУ № 44 «Веселые нотки»)</t>
  </si>
  <si>
    <t>Колосова Светлана Александровна</t>
  </si>
  <si>
    <t>муниципальное бюджетное дошкольное образовательное учреждение «Детский сад № 46 «Калинка» комбинированного вида»               (сокр. МБДОУ № 46 «Калинка»)</t>
  </si>
  <si>
    <t>Гриневич Наталья Васильевна</t>
  </si>
  <si>
    <t xml:space="preserve">муниципальное бюджетное дошкольное образовательное учреждение "Детский сад № 49 "Белоснежка"                                                              (сокр. МБДОУ № 49 «Белоснежка») </t>
  </si>
  <si>
    <t>Ктитарева Светлана Петровна</t>
  </si>
  <si>
    <t>муниципальное бюджетное дошкольное образовательное  учреждение «Детский сад №57 «Лукоморье» комбинированного вида                (сокр. МБДОУ № 57 «Лукоморье»)</t>
  </si>
  <si>
    <t xml:space="preserve">Цаллер Надежда Владимировна </t>
  </si>
  <si>
    <t>муниципальное бюджетное дошкольное образовательное  учреждение Центр развития  ребенка – "Детский сад №59 "Цыплята"                (сокр. МБДОУ № 59 «Цыплята»)</t>
  </si>
  <si>
    <t>Шумилина Ирина Александровна</t>
  </si>
  <si>
    <t>муниципальное бюджетное дошкольное образовательное учрежедение "Детский сад № 62 "Родничок" комбинированного вида"                    (сокр. МБДОУ № 62 «Родничок»)</t>
  </si>
  <si>
    <t>Тарассу Светлана Анатольевна уволена 30.06.2022</t>
  </si>
  <si>
    <t xml:space="preserve">муниципальное бюджетное дошкольное образовательное учреждение "Детский сад № 66 "Беломорочка"                                                             (сокр. МБДОУ № 66 "Беломорочка")  </t>
  </si>
  <si>
    <t>Мардер Людмила Дмитриевна</t>
  </si>
  <si>
    <t>муниципальное бюджетное дошкольное  образовательное учреждение "Детский сад № 67 "Медвежонок" комбинированного вида"                                                  (сокр. МБДОУ № 67 «Медвежонок»)</t>
  </si>
  <si>
    <t xml:space="preserve">Резанов Роман Александрович </t>
  </si>
  <si>
    <t>муниципальное бюджетное дошкольное образовательное учреждение "Детский сад № 69 "Дюймовочка" комбинированного вида"                                                (сокр. МБДОУ № 69 «Дюймовочка»)</t>
  </si>
  <si>
    <t>Зиновьева Людмила Васильевна</t>
  </si>
  <si>
    <t>муниципальное бюджетное дошкольное образовательное учреждение «Детский сад № 74 «Винни-Пух» комбинированного вида»                                             (сокр. МБДОУ № 74 «Винни-Пух»)</t>
  </si>
  <si>
    <t>Колобова Ольга Константиновна</t>
  </si>
  <si>
    <t xml:space="preserve">Муниципальное автономное дошкольное образовательное учреждение «Детский сад № 77 «Зоренька»                                                                     (сокр. МАДОУ № 77 «Зоренька»)               </t>
  </si>
  <si>
    <t>Богачева Лариса Сергеевна</t>
  </si>
  <si>
    <t>муниципальное бюджетное дошкольное образовательное учреждение "Детский сад № 79 "Мальчиш-Кибальчиш" комбинированного вила" (сокр. МБДОУ "Детский сад   № 79 «Мальчиш-кибальчиш»)</t>
  </si>
  <si>
    <t xml:space="preserve">Гладышева Любовь Валентиновна </t>
  </si>
  <si>
    <t>Муниципальное автономное дошкольное образовательное учреждение "Детский сад № 82 "Гусельки" комбинированного вида"                           (сокр. МАДОУ № 82 «Гусельки»)</t>
  </si>
  <si>
    <t>Савченко Татьяна Леонидовна уволена 31.05.2022</t>
  </si>
  <si>
    <t>муниципальное бюджетное дошкольное образовательное учреждение "Детский сад № 85 "Малиновка" комбинированного вида" (сокр. МБДОУ  № 85 «Малиновка»)</t>
  </si>
  <si>
    <t>Труфанова Алефтина Васильевна уволена 30.06.2022</t>
  </si>
  <si>
    <t>Муниципальное автономное дошкольное образовательное учреждение "Детский сад №86 "Жемчужинка" Центр развития ребенка"                                                     (сокр. МАДОУ № 86 ЦРР)</t>
  </si>
  <si>
    <t xml:space="preserve">Елизарьева Светлана Серафимовна </t>
  </si>
  <si>
    <t>муниципальное бюджетное дошкольное образовательное учреждение 
«Детский сад № 87 «Моряночка» комбинированного вида»                                              (сокр. МБДОУ № 87 «Моряночка»)</t>
  </si>
  <si>
    <t>Евстафьева Маргарита Федоровна 
назначена 28.01.2022</t>
  </si>
  <si>
    <t>муниципальное автономное  дошкольное образовательное учреждение Центр развития ребенка -"Детский сад № 88 "Антошка"                 (сокр. МАДОУ ЦРР  № 88 «Антошка»)</t>
  </si>
  <si>
    <t>Быкова Надежда Владимировна</t>
  </si>
  <si>
    <t>муниципальное бюджетное дошкольное образовательное учреждение "Детский сад № 89 "Умка" комбинированного вида"                                   (сокр. МБДОУ № 89 «Умка»)</t>
  </si>
  <si>
    <t>Гавазюк Надежда Игоревна</t>
  </si>
  <si>
    <t xml:space="preserve">директор </t>
  </si>
  <si>
    <t xml:space="preserve">Заиграев Михаил Вадимович </t>
  </si>
  <si>
    <t>Северодвинское муниципальное предприятие "Комбинат школьного питания"</t>
  </si>
  <si>
    <t xml:space="preserve">Мусатов Сергей Александрович </t>
  </si>
  <si>
    <t>заместитель директора по дошкольному воспитанию</t>
  </si>
  <si>
    <t>Каторина Ольга Викторовна</t>
  </si>
  <si>
    <t>Евстафьева Маргарита Федоровна</t>
  </si>
  <si>
    <t>Коновалова Галина Анатольевна</t>
  </si>
  <si>
    <t>Шилова Ирина Станиславовна</t>
  </si>
  <si>
    <t>Селянина Любовь Николаевна</t>
  </si>
  <si>
    <t>заместитель заведующего по ВМР</t>
  </si>
  <si>
    <t>Вилачева Елена Владимировна</t>
  </si>
  <si>
    <t>Толмачева Тамара Африкановна</t>
  </si>
  <si>
    <t xml:space="preserve">Ольшунова Ирина Альбертовна </t>
  </si>
  <si>
    <t>Сундырева Ирина Валерьевна</t>
  </si>
  <si>
    <t>Батюк Светлана Петровна</t>
  </si>
  <si>
    <t>Маслова Ольга Ивановна</t>
  </si>
  <si>
    <t xml:space="preserve">Мельчакова Ирина Васильевна </t>
  </si>
  <si>
    <t>МБДОУ № 49 «Белоснежка»</t>
  </si>
  <si>
    <t>Билина Елена Александровна</t>
  </si>
  <si>
    <t xml:space="preserve">Иванова Марина Витальевна     </t>
  </si>
  <si>
    <t xml:space="preserve">нет </t>
  </si>
  <si>
    <t>Кулакова Галина Витальевна</t>
  </si>
  <si>
    <t>Цильо Любовь Леонидовна</t>
  </si>
  <si>
    <t>Ваврик Ирина Валентиновна</t>
  </si>
  <si>
    <t>Соотношения среднемесячной заработной платы руководителей муниципальных  учреждений, подведомственных Управлению образования Администрации Северодвинска, и среднемесячной заработной платы работников   (без учета заработной платы соответствующего руководителя, его заместителей, главного бухгалтера) таких муниципальных  учреждений за 2022 год.</t>
  </si>
  <si>
    <t>Среднемесячная заработная плата   руководителя               за 2022</t>
  </si>
  <si>
    <t>Среднемесячная заработная плата    работников без руководителя, заместителей и главных бухгалтеров за  2022</t>
  </si>
  <si>
    <t>Соотношения среднемесячных заработных плат   по итогам 2022</t>
  </si>
  <si>
    <t>заместитель директора  по ВР</t>
  </si>
  <si>
    <t>Абросимова Ольга Михайловна</t>
  </si>
  <si>
    <t>Анисимова Ирина Викторовна</t>
  </si>
  <si>
    <t> 3,5</t>
  </si>
  <si>
    <t>Нестерова Надежда Михайловна</t>
  </si>
  <si>
    <t>Пожилова Анна Александровна            </t>
  </si>
  <si>
    <t>Белая Ольга Сергеевна                 </t>
  </si>
  <si>
    <t>Егорова Наталья Дмитриевна</t>
  </si>
  <si>
    <t>Левчук Светлана Александровна</t>
  </si>
  <si>
    <t>Темежникова Наталья Николаевна</t>
  </si>
  <si>
    <t>заместитель директора по военно-патриотическому воспитанию</t>
  </si>
  <si>
    <t>Пацай Андрей Викторович</t>
  </si>
  <si>
    <t> </t>
  </si>
  <si>
    <t>3,3 </t>
  </si>
  <si>
    <t>Негодяева Елена Анатольевна</t>
  </si>
  <si>
    <t>Колобанова Наталья Ивановна </t>
  </si>
  <si>
    <t>Жиганова Вера Владимировна</t>
  </si>
  <si>
    <t> 3,6</t>
  </si>
  <si>
    <t>Власова Антонина Вячеславовна </t>
  </si>
  <si>
    <t>Любимова Анна Алексадровна</t>
  </si>
  <si>
    <t>Хромцова Светлана Львовна                  </t>
  </si>
  <si>
    <t>50868,83</t>
  </si>
  <si>
    <t>Загулина Надежда Юрьевна</t>
  </si>
  <si>
    <t>Заварина Людмила Михайловна</t>
  </si>
  <si>
    <t>нет </t>
  </si>
  <si>
    <t>Ботнева Оксана Васильевна             </t>
  </si>
  <si>
    <t>Булатова Татьяна Юрьевна</t>
  </si>
  <si>
    <t>Вакарина Инга Владимировна                  </t>
  </si>
  <si>
    <t>Крутикова Елена Федоровна</t>
  </si>
  <si>
    <t>заместитель директора по УВР</t>
  </si>
  <si>
    <t>Бармина Светлана Валентиновна</t>
  </si>
  <si>
    <t>Федорова Ольга Ивановна</t>
  </si>
  <si>
    <t>Гусева Алла Геннадьевна</t>
  </si>
  <si>
    <t>заместитель директора по УР</t>
  </si>
  <si>
    <t>Данилович Елена Вячеславовна</t>
  </si>
  <si>
    <t>Попова Галина Юрьевна</t>
  </si>
  <si>
    <t>Кобзева Елена Валентиновна</t>
  </si>
  <si>
    <t>4,0</t>
  </si>
  <si>
    <t>Стешенко Елена Юрьевна</t>
  </si>
  <si>
    <t>Слотина Ольга Дмитриевна</t>
  </si>
  <si>
    <t>Пантелеева Людмила Васильевна</t>
  </si>
  <si>
    <t>Жидко Ольга Васильевна</t>
  </si>
  <si>
    <t xml:space="preserve">Мельникова Людмила Викторовна </t>
  </si>
  <si>
    <t>МАОУ "СОШ № 9"</t>
  </si>
  <si>
    <t>Горева Ирина Владимировна</t>
  </si>
  <si>
    <t xml:space="preserve">Уткина Елена Николаевна  </t>
  </si>
  <si>
    <t xml:space="preserve">Озерова Светлана Петровна </t>
  </si>
  <si>
    <t>Коряковская Надежда Германовна</t>
  </si>
  <si>
    <t>Харцызова Нина Васильевна</t>
  </si>
  <si>
    <t>заместитель директора по образовательной деятельности</t>
  </si>
  <si>
    <t>Кочурова Ирина Геннадьевна</t>
  </si>
  <si>
    <t>Смирнова Светлана Александровна</t>
  </si>
  <si>
    <t>Набойченко Ирина Васильевна</t>
  </si>
  <si>
    <t xml:space="preserve">Фатиева Анна Николаевна </t>
  </si>
  <si>
    <t xml:space="preserve">Клейкова Елена Александровна </t>
  </si>
  <si>
    <t xml:space="preserve">Романовская Елена Васильевна </t>
  </si>
  <si>
    <t xml:space="preserve">Галанова Наталья Петровна </t>
  </si>
  <si>
    <t xml:space="preserve">Семенова Ирина Витальевна </t>
  </si>
  <si>
    <t>Худякова Раушания Мансуровна</t>
  </si>
  <si>
    <t>Ульяновская Людмила Васильевна</t>
  </si>
  <si>
    <t>Тюрикова Юлия Николаевна</t>
  </si>
  <si>
    <t>Тихомирова Людмила Борисовна</t>
  </si>
  <si>
    <t>Жадан Светлана Томасовна</t>
  </si>
  <si>
    <t>Исакова Ольга Борисовна</t>
  </si>
  <si>
    <t xml:space="preserve">Ильина Татьяна Валерьевна </t>
  </si>
  <si>
    <t>МАОУ"СОШ №20"</t>
  </si>
  <si>
    <t>Аристова Марина Владимировна</t>
  </si>
  <si>
    <t>МАОУ "СОШ №21"</t>
  </si>
  <si>
    <t>Дуб Наталья Ивановна</t>
  </si>
  <si>
    <t>Лебедева Ирина Валентиновна</t>
  </si>
  <si>
    <t xml:space="preserve">Попова Фаина Алексанровна (уволена 31.08.2022) </t>
  </si>
  <si>
    <t>Рычкова Марина Владимировна (принята на работу 01.09.2022)</t>
  </si>
  <si>
    <t>заместитель директора по ВР</t>
  </si>
  <si>
    <t>Курунова Анна Николаевна
уволена 31.05.2022</t>
  </si>
  <si>
    <t>Смирнов Евгений Николаевич
назначен 01.10.2022</t>
  </si>
  <si>
    <t>Воронцова Людмила Николаевна</t>
  </si>
  <si>
    <t xml:space="preserve">заместитель директора по УВР                               </t>
  </si>
  <si>
    <t xml:space="preserve">Захарова Елена Юрьевна                  </t>
  </si>
  <si>
    <t xml:space="preserve">Климович Наталья Николаевна </t>
  </si>
  <si>
    <t xml:space="preserve">Коба Олеся Сергеевна                   </t>
  </si>
  <si>
    <t>Куприянова Юлия Анатольевна</t>
  </si>
  <si>
    <t>Годовикова Наталья Григорьевна</t>
  </si>
  <si>
    <t>Лабзина Ольга Викторовна</t>
  </si>
  <si>
    <t>Загоскина Екатерина Борисовна</t>
  </si>
  <si>
    <t>3,9</t>
  </si>
  <si>
    <t>Дубынина Наталья Николаевна</t>
  </si>
  <si>
    <t>Моисеева Ирина Вячеславовна</t>
  </si>
  <si>
    <t xml:space="preserve">Шишкина Ольга Геннадьевна               </t>
  </si>
  <si>
    <t>Чуракова Ольга Анатольевна</t>
  </si>
  <si>
    <t xml:space="preserve">Подольская Елена Владимировна </t>
  </si>
  <si>
    <t>Харитонова Наталья Петровна</t>
  </si>
  <si>
    <t>Вайгачева Елена Анатольевна</t>
  </si>
  <si>
    <t>Жукова Альбина Геннадьевна</t>
  </si>
  <si>
    <t xml:space="preserve">Лиходедова Ирина Александровна </t>
  </si>
  <si>
    <t>Мироновский Александр Леонидович</t>
  </si>
  <si>
    <t xml:space="preserve">Фефилова Ангелина Владимировна </t>
  </si>
  <si>
    <t>заместитель директора УВР</t>
  </si>
  <si>
    <t>Калинина Оксана Валентиновна</t>
  </si>
  <si>
    <t>заместитель директора ОМР</t>
  </si>
  <si>
    <t>(</t>
  </si>
  <si>
    <t>Воропаева екатерина Юрьевна</t>
  </si>
  <si>
    <t>Кузнецова Евгения Владимировна</t>
  </si>
  <si>
    <t>Средняя по должности заместитель директора по проектному управлению</t>
  </si>
  <si>
    <t>заместитель директора по проектному управлению</t>
  </si>
  <si>
    <t>Максимова Юлия Васильевна с 04.04.2022</t>
  </si>
  <si>
    <t>Базаров Руслан Ганиевич по 21.02.2022</t>
  </si>
  <si>
    <t xml:space="preserve">Коковина Татьяна Васильевна </t>
  </si>
  <si>
    <t>Косый Ольга Павловна</t>
  </si>
  <si>
    <t xml:space="preserve">заместитель директора по воспитательной работе                               </t>
  </si>
  <si>
    <t>Хлебникова Татьяна Алексеевна</t>
  </si>
  <si>
    <t>Прохорова Юлия Владимировна</t>
  </si>
  <si>
    <t xml:space="preserve">заместитель директора </t>
  </si>
  <si>
    <t>Старожилова Ксения Александровна</t>
  </si>
  <si>
    <t>Борисов Андррей Валерьевич</t>
  </si>
  <si>
    <t xml:space="preserve">главный инженер </t>
  </si>
  <si>
    <t xml:space="preserve">Макковеев Евгений Евгеньевич </t>
  </si>
  <si>
    <t xml:space="preserve">заместитель директора по общественному питанию </t>
  </si>
  <si>
    <t xml:space="preserve">Деминская Алла Петровна </t>
  </si>
  <si>
    <t xml:space="preserve">Вострякова Ольга Владимировна отпуск по уходу за ребенком отпуск по уходу за ребенком до 3 лет с 02.02.2022 по 27.11.2024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</si>
</sst>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Arial Cyr"/>
    </font>
    <font>
      <sz val="10"/>
      <name val="Arial"/>
      <family val="2"/>
      <charset val="204"/>
    </font>
    <font>
      <sz val="1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</font>
    <font>
      <sz val="10"/>
      <color indexed="2"/>
      <name val="Arial Cy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 Cyr"/>
    </font>
    <font>
      <sz val="10"/>
      <color theme="1"/>
      <name val="Arial Cyr"/>
    </font>
    <font>
      <b/>
      <sz val="14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indexed="43"/>
        <bgColor indexed="43"/>
      </patternFill>
    </fill>
    <fill>
      <patternFill patternType="solid">
        <fgColor indexed="65"/>
      </patternFill>
    </fill>
    <fill>
      <patternFill patternType="solid">
        <fgColor rgb="FFFFFF99"/>
        <bgColor theme="0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5"/>
      </patternFill>
    </fill>
  </fills>
  <borders count="42">
    <border>
      <left/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medium">
        <color theme="1"/>
      </top>
      <bottom style="double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theme="1"/>
      </left>
      <right style="double">
        <color theme="1"/>
      </right>
      <top style="thin">
        <color indexed="64"/>
      </top>
      <bottom style="double">
        <color indexed="64"/>
      </bottom>
      <diagonal/>
    </border>
    <border>
      <left style="double">
        <color theme="1"/>
      </left>
      <right style="double">
        <color theme="1"/>
      </right>
      <top style="thin">
        <color indexed="64"/>
      </top>
      <bottom/>
      <diagonal/>
    </border>
    <border>
      <left style="double">
        <color theme="1"/>
      </left>
      <right style="double">
        <color theme="1"/>
      </right>
      <top/>
      <bottom style="double">
        <color indexed="64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indexed="64"/>
      </bottom>
      <diagonal/>
    </border>
    <border>
      <left/>
      <right style="double">
        <color theme="1"/>
      </right>
      <top style="double">
        <color theme="1"/>
      </top>
      <bottom style="double">
        <color indexed="64"/>
      </bottom>
      <diagonal/>
    </border>
    <border>
      <left style="double">
        <color theme="1"/>
      </left>
      <right style="double">
        <color theme="1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/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double">
        <color theme="1"/>
      </left>
      <right style="double">
        <color theme="1"/>
      </right>
      <top/>
      <bottom style="medium">
        <color indexed="64"/>
      </bottom>
      <diagonal/>
    </border>
    <border>
      <left style="medium">
        <color auto="1"/>
      </left>
      <right style="double">
        <color theme="1"/>
      </right>
      <top style="double">
        <color theme="1"/>
      </top>
      <bottom/>
      <diagonal/>
    </border>
    <border>
      <left style="medium">
        <color auto="1"/>
      </left>
      <right style="double">
        <color theme="1"/>
      </right>
      <top/>
      <bottom/>
      <diagonal/>
    </border>
    <border>
      <left style="medium">
        <color auto="1"/>
      </left>
      <right style="double">
        <color theme="1"/>
      </right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double">
        <color theme="1"/>
      </left>
      <right style="double">
        <color theme="1"/>
      </right>
      <top style="medium">
        <color theme="1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9" fontId="12" fillId="0" borderId="0" applyBorder="0" applyProtection="0"/>
    <xf numFmtId="9" fontId="12" fillId="0" borderId="0" applyBorder="0" applyProtection="0"/>
  </cellStyleXfs>
  <cellXfs count="291">
    <xf numFmtId="0" fontId="0" fillId="0" borderId="0" xfId="0"/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0" fontId="5" fillId="4" borderId="0" xfId="1" applyFont="1" applyFill="1"/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2" fontId="4" fillId="5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3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5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4" fillId="0" borderId="4" xfId="3" applyNumberFormat="1" applyFont="1" applyBorder="1" applyAlignment="1" applyProtection="1">
      <alignment horizontal="center" vertical="center" wrapText="1"/>
    </xf>
    <xf numFmtId="164" fontId="4" fillId="0" borderId="2" xfId="3" applyNumberFormat="1" applyFont="1" applyBorder="1" applyAlignment="1" applyProtection="1">
      <alignment horizontal="center" vertical="center" wrapText="1"/>
    </xf>
    <xf numFmtId="164" fontId="3" fillId="0" borderId="2" xfId="3" applyNumberFormat="1" applyFont="1" applyBorder="1" applyAlignment="1" applyProtection="1">
      <alignment horizontal="center" vertical="center" wrapText="1"/>
    </xf>
    <xf numFmtId="2" fontId="7" fillId="6" borderId="0" xfId="1" applyNumberFormat="1" applyFont="1" applyFill="1"/>
    <xf numFmtId="2" fontId="4" fillId="6" borderId="2" xfId="1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 vertical="center" wrapText="1"/>
    </xf>
    <xf numFmtId="2" fontId="4" fillId="6" borderId="2" xfId="0" applyNumberFormat="1" applyFont="1" applyFill="1" applyBorder="1" applyAlignment="1">
      <alignment horizontal="center" vertical="center" wrapText="1"/>
    </xf>
    <xf numFmtId="2" fontId="7" fillId="0" borderId="0" xfId="1" applyNumberFormat="1" applyFont="1"/>
    <xf numFmtId="0" fontId="2" fillId="3" borderId="0" xfId="1" applyFont="1" applyFill="1"/>
    <xf numFmtId="2" fontId="4" fillId="0" borderId="2" xfId="1" applyNumberFormat="1" applyFont="1" applyBorder="1" applyAlignment="1">
      <alignment horizontal="center" vertical="center" wrapText="1"/>
    </xf>
    <xf numFmtId="0" fontId="8" fillId="0" borderId="0" xfId="1" applyFont="1"/>
    <xf numFmtId="0" fontId="3" fillId="0" borderId="1" xfId="2" applyFont="1" applyBorder="1" applyAlignment="1">
      <alignment horizontal="center" vertical="center" wrapText="1"/>
    </xf>
    <xf numFmtId="0" fontId="2" fillId="6" borderId="0" xfId="1" applyFont="1" applyFill="1"/>
    <xf numFmtId="0" fontId="3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7" borderId="0" xfId="1" applyFont="1" applyFill="1"/>
    <xf numFmtId="0" fontId="3" fillId="7" borderId="2" xfId="1" applyFont="1" applyFill="1" applyBorder="1" applyAlignment="1">
      <alignment horizontal="center" vertical="center" wrapText="1"/>
    </xf>
    <xf numFmtId="0" fontId="2" fillId="5" borderId="0" xfId="1" applyFont="1" applyFill="1"/>
    <xf numFmtId="2" fontId="3" fillId="8" borderId="2" xfId="0" applyNumberFormat="1" applyFont="1" applyFill="1" applyBorder="1" applyAlignment="1">
      <alignment horizontal="center" vertical="center" wrapText="1"/>
    </xf>
    <xf numFmtId="2" fontId="3" fillId="6" borderId="2" xfId="0" applyNumberFormat="1" applyFont="1" applyFill="1" applyBorder="1" applyAlignment="1">
      <alignment horizontal="center" vertical="center" wrapText="1"/>
    </xf>
    <xf numFmtId="0" fontId="3" fillId="9" borderId="2" xfId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 wrapText="1"/>
    </xf>
    <xf numFmtId="2" fontId="3" fillId="5" borderId="2" xfId="1" applyNumberFormat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1" fontId="3" fillId="0" borderId="0" xfId="1" applyNumberFormat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  <xf numFmtId="164" fontId="4" fillId="0" borderId="2" xfId="4" applyNumberFormat="1" applyFont="1" applyBorder="1" applyAlignment="1" applyProtection="1">
      <alignment horizontal="center" vertical="center" wrapText="1"/>
    </xf>
    <xf numFmtId="1" fontId="4" fillId="6" borderId="2" xfId="0" applyNumberFormat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7" xfId="1" applyFont="1" applyBorder="1"/>
    <xf numFmtId="0" fontId="3" fillId="0" borderId="3" xfId="0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4" fillId="0" borderId="1" xfId="3" applyNumberFormat="1" applyFont="1" applyBorder="1" applyAlignment="1" applyProtection="1">
      <alignment horizontal="center" vertical="center" wrapText="1"/>
    </xf>
    <xf numFmtId="164" fontId="3" fillId="0" borderId="1" xfId="3" applyNumberFormat="1" applyFont="1" applyBorder="1" applyAlignment="1" applyProtection="1">
      <alignment horizontal="center" vertical="center" wrapText="1"/>
    </xf>
    <xf numFmtId="2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2" fillId="8" borderId="0" xfId="1" applyFont="1" applyFill="1"/>
    <xf numFmtId="0" fontId="3" fillId="8" borderId="1" xfId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2" fontId="4" fillId="6" borderId="2" xfId="1" applyNumberFormat="1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2" fontId="4" fillId="4" borderId="2" xfId="1" applyNumberFormat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left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0" fontId="3" fillId="0" borderId="0" xfId="1" applyFont="1"/>
    <xf numFmtId="2" fontId="3" fillId="6" borderId="2" xfId="1" applyNumberFormat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12" borderId="2" xfId="0" applyNumberFormat="1" applyFont="1" applyFill="1" applyBorder="1" applyAlignment="1">
      <alignment horizontal="center" vertical="center" wrapText="1"/>
    </xf>
    <xf numFmtId="4" fontId="4" fillId="10" borderId="14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164" fontId="4" fillId="0" borderId="29" xfId="1" applyNumberFormat="1" applyFont="1" applyBorder="1" applyAlignment="1">
      <alignment horizontal="center" vertical="center" wrapText="1"/>
    </xf>
    <xf numFmtId="164" fontId="3" fillId="0" borderId="29" xfId="1" applyNumberFormat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164" fontId="4" fillId="0" borderId="30" xfId="1" applyNumberFormat="1" applyFont="1" applyBorder="1" applyAlignment="1">
      <alignment horizontal="center" vertical="center" wrapText="1"/>
    </xf>
    <xf numFmtId="164" fontId="3" fillId="0" borderId="30" xfId="1" applyNumberFormat="1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" fontId="4" fillId="4" borderId="30" xfId="0" applyNumberFormat="1" applyFont="1" applyFill="1" applyBorder="1" applyAlignment="1">
      <alignment horizontal="center" vertical="center" wrapText="1"/>
    </xf>
    <xf numFmtId="2" fontId="4" fillId="5" borderId="30" xfId="0" applyNumberFormat="1" applyFont="1" applyFill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4" fontId="4" fillId="13" borderId="2" xfId="0" applyNumberFormat="1" applyFont="1" applyFill="1" applyBorder="1" applyAlignment="1">
      <alignment horizontal="center" vertical="center" wrapText="1"/>
    </xf>
    <xf numFmtId="4" fontId="4" fillId="13" borderId="2" xfId="1" applyNumberFormat="1" applyFont="1" applyFill="1" applyBorder="1" applyAlignment="1">
      <alignment horizontal="center" vertical="center" wrapText="1"/>
    </xf>
    <xf numFmtId="2" fontId="3" fillId="6" borderId="30" xfId="0" applyNumberFormat="1" applyFont="1" applyFill="1" applyBorder="1" applyAlignment="1">
      <alignment horizontal="center" vertical="center" wrapText="1"/>
    </xf>
    <xf numFmtId="1" fontId="4" fillId="0" borderId="28" xfId="1" applyNumberFormat="1" applyFont="1" applyBorder="1" applyAlignment="1">
      <alignment vertical="center" wrapText="1"/>
    </xf>
    <xf numFmtId="1" fontId="4" fillId="0" borderId="27" xfId="1" applyNumberFormat="1" applyFont="1" applyBorder="1" applyAlignment="1">
      <alignment horizontal="center" vertical="center" wrapText="1"/>
    </xf>
    <xf numFmtId="0" fontId="3" fillId="14" borderId="2" xfId="1" applyFont="1" applyFill="1" applyBorder="1" applyAlignment="1">
      <alignment horizontal="center" vertical="center" wrapText="1"/>
    </xf>
    <xf numFmtId="4" fontId="4" fillId="9" borderId="14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4" fontId="4" fillId="4" borderId="19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10" borderId="19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4" fillId="4" borderId="12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4" fillId="10" borderId="21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4" fontId="4" fillId="4" borderId="20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164" fontId="4" fillId="0" borderId="29" xfId="1" applyNumberFormat="1" applyFont="1" applyBorder="1" applyAlignment="1">
      <alignment horizontal="center" vertical="center" wrapText="1"/>
    </xf>
    <xf numFmtId="164" fontId="3" fillId="0" borderId="29" xfId="1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2"/>
    <cellStyle name="Процентный 2" xfId="3"/>
    <cellStyle name="Процентный 2 2" xfId="4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IW252"/>
  <sheetViews>
    <sheetView tabSelected="1" zoomScale="70" zoomScaleNormal="70" workbookViewId="0">
      <pane xSplit="2" ySplit="2" topLeftCell="C3" activePane="bottomRight" state="frozen"/>
      <selection activeCell="B1" sqref="B1:I1"/>
      <selection pane="topRight"/>
      <selection pane="bottomLeft"/>
      <selection pane="bottomRight" activeCell="K11" sqref="K11"/>
    </sheetView>
  </sheetViews>
  <sheetFormatPr defaultColWidth="9.140625" defaultRowHeight="18.75" outlineLevelRow="2" outlineLevelCol="2" x14ac:dyDescent="0.2"/>
  <cols>
    <col min="1" max="1" width="7" style="1" customWidth="1" outlineLevel="2"/>
    <col min="2" max="2" width="44.140625" style="1" customWidth="1" outlineLevel="1"/>
    <col min="3" max="3" width="27.5703125" style="2" customWidth="1" outlineLevel="2"/>
    <col min="4" max="4" width="27.140625" style="2" customWidth="1"/>
    <col min="5" max="5" width="7" style="1" customWidth="1"/>
    <col min="6" max="6" width="50.85546875" style="1" customWidth="1"/>
    <col min="7" max="7" width="23.5703125" style="3" customWidth="1"/>
    <col min="8" max="8" width="25" style="4" customWidth="1"/>
    <col min="9" max="9" width="24" style="5" customWidth="1"/>
    <col min="10" max="10" width="9.140625" style="6"/>
    <col min="11" max="11" width="14.5703125" style="6" customWidth="1"/>
    <col min="12" max="257" width="9.140625" style="6"/>
  </cols>
  <sheetData>
    <row r="1" spans="1:74" s="6" customFormat="1" ht="22.5" customHeight="1" thickBot="1" x14ac:dyDescent="0.25"/>
    <row r="2" spans="1:74" s="8" customFormat="1" ht="141" customHeight="1" thickTop="1" thickBot="1" x14ac:dyDescent="0.3">
      <c r="A2" s="9" t="s">
        <v>0</v>
      </c>
      <c r="B2" s="10" t="s">
        <v>1</v>
      </c>
      <c r="C2" s="11" t="s">
        <v>2</v>
      </c>
      <c r="D2" s="12" t="s">
        <v>3</v>
      </c>
      <c r="E2" s="9" t="s">
        <v>0</v>
      </c>
      <c r="F2" s="9" t="s">
        <v>4</v>
      </c>
      <c r="G2" s="13" t="s">
        <v>5</v>
      </c>
      <c r="H2" s="14" t="s">
        <v>6</v>
      </c>
      <c r="I2" s="13" t="s">
        <v>7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</row>
    <row r="3" spans="1:74" s="16" customFormat="1" ht="47.25" customHeight="1" x14ac:dyDescent="0.25">
      <c r="A3" s="17">
        <v>1</v>
      </c>
      <c r="B3" s="17" t="s">
        <v>8</v>
      </c>
      <c r="C3" s="18">
        <v>3.3</v>
      </c>
      <c r="D3" s="19" t="s">
        <v>9</v>
      </c>
      <c r="E3" s="17">
        <v>1</v>
      </c>
      <c r="F3" s="20" t="s">
        <v>10</v>
      </c>
      <c r="G3" s="21">
        <v>88970.86</v>
      </c>
      <c r="H3" s="22">
        <v>49435.49</v>
      </c>
      <c r="I3" s="23">
        <f t="shared" ref="I3:I8" si="0">G3/H3</f>
        <v>1.7997365860032946</v>
      </c>
    </row>
    <row r="4" spans="1:74" s="6" customFormat="1" ht="47.25" customHeight="1" x14ac:dyDescent="0.2">
      <c r="A4" s="20">
        <v>2</v>
      </c>
      <c r="B4" s="17" t="s">
        <v>11</v>
      </c>
      <c r="C4" s="18">
        <v>3.8</v>
      </c>
      <c r="D4" s="19" t="s">
        <v>9</v>
      </c>
      <c r="E4" s="20">
        <v>2</v>
      </c>
      <c r="F4" s="24" t="s">
        <v>12</v>
      </c>
      <c r="G4" s="25">
        <v>69456.95</v>
      </c>
      <c r="H4" s="22">
        <v>51978.92</v>
      </c>
      <c r="I4" s="26">
        <f t="shared" si="0"/>
        <v>1.3362522730368387</v>
      </c>
    </row>
    <row r="5" spans="1:74" s="6" customFormat="1" ht="47.25" customHeight="1" x14ac:dyDescent="0.2">
      <c r="A5" s="17">
        <v>3</v>
      </c>
      <c r="B5" s="17" t="s">
        <v>13</v>
      </c>
      <c r="C5" s="18">
        <v>3.5</v>
      </c>
      <c r="D5" s="19" t="s">
        <v>9</v>
      </c>
      <c r="E5" s="17">
        <v>3</v>
      </c>
      <c r="F5" s="27" t="s">
        <v>14</v>
      </c>
      <c r="G5" s="21">
        <v>79095.149999999994</v>
      </c>
      <c r="H5" s="22">
        <v>52061.82</v>
      </c>
      <c r="I5" s="26">
        <f t="shared" si="0"/>
        <v>1.5192544171525313</v>
      </c>
    </row>
    <row r="6" spans="1:74" s="6" customFormat="1" ht="47.25" customHeight="1" x14ac:dyDescent="0.2">
      <c r="A6" s="20">
        <v>4</v>
      </c>
      <c r="B6" s="20" t="s">
        <v>15</v>
      </c>
      <c r="C6" s="11">
        <v>3.6</v>
      </c>
      <c r="D6" s="12" t="s">
        <v>9</v>
      </c>
      <c r="E6" s="20">
        <v>4</v>
      </c>
      <c r="F6" s="20" t="s">
        <v>16</v>
      </c>
      <c r="G6" s="28">
        <v>92519.06</v>
      </c>
      <c r="H6" s="22">
        <v>52603.12</v>
      </c>
      <c r="I6" s="26">
        <f t="shared" si="0"/>
        <v>1.7588131654548247</v>
      </c>
    </row>
    <row r="7" spans="1:74" s="6" customFormat="1" ht="39" customHeight="1" x14ac:dyDescent="0.2">
      <c r="A7" s="17">
        <v>5</v>
      </c>
      <c r="B7" s="17" t="s">
        <v>17</v>
      </c>
      <c r="C7" s="18">
        <v>4</v>
      </c>
      <c r="D7" s="19" t="s">
        <v>9</v>
      </c>
      <c r="E7" s="17">
        <v>5</v>
      </c>
      <c r="F7" s="24" t="s">
        <v>18</v>
      </c>
      <c r="G7" s="28">
        <v>111073.83</v>
      </c>
      <c r="H7" s="22">
        <v>56381.77</v>
      </c>
      <c r="I7" s="26">
        <f t="shared" si="0"/>
        <v>1.9700309160212601</v>
      </c>
    </row>
    <row r="8" spans="1:74" s="6" customFormat="1" ht="38.25" customHeight="1" x14ac:dyDescent="0.2">
      <c r="A8" s="214">
        <v>6</v>
      </c>
      <c r="B8" s="214" t="s">
        <v>19</v>
      </c>
      <c r="C8" s="216">
        <v>3.3</v>
      </c>
      <c r="D8" s="218" t="s">
        <v>9</v>
      </c>
      <c r="E8" s="20"/>
      <c r="F8" s="24" t="s">
        <v>20</v>
      </c>
      <c r="G8" s="21">
        <v>66341.22</v>
      </c>
      <c r="H8" s="220">
        <v>54292.82</v>
      </c>
      <c r="I8" s="26">
        <f t="shared" si="0"/>
        <v>1.2219151629994538</v>
      </c>
    </row>
    <row r="9" spans="1:74" s="6" customFormat="1" ht="38.25" customHeight="1" x14ac:dyDescent="0.2">
      <c r="A9" s="215"/>
      <c r="B9" s="215"/>
      <c r="C9" s="217"/>
      <c r="D9" s="219"/>
      <c r="E9" s="20">
        <v>6</v>
      </c>
      <c r="F9" s="24" t="s">
        <v>21</v>
      </c>
      <c r="G9" s="21">
        <v>56969.5</v>
      </c>
      <c r="H9" s="221"/>
      <c r="I9" s="26">
        <f>G9/H8</f>
        <v>1.0493008099413514</v>
      </c>
    </row>
    <row r="10" spans="1:74" s="6" customFormat="1" ht="38.25" customHeight="1" x14ac:dyDescent="0.2">
      <c r="A10" s="215"/>
      <c r="B10" s="215"/>
      <c r="C10" s="217"/>
      <c r="D10" s="219"/>
      <c r="E10" s="20">
        <v>7</v>
      </c>
      <c r="F10" s="24" t="s">
        <v>22</v>
      </c>
      <c r="G10" s="21">
        <v>70357.67</v>
      </c>
      <c r="H10" s="221"/>
      <c r="I10" s="26">
        <f>G10/H8</f>
        <v>1.2958927165691523</v>
      </c>
    </row>
    <row r="11" spans="1:74" s="6" customFormat="1" ht="95.25" thickTop="1" thickBot="1" x14ac:dyDescent="0.25">
      <c r="A11" s="17">
        <v>7</v>
      </c>
      <c r="B11" s="20" t="s">
        <v>23</v>
      </c>
      <c r="C11" s="18">
        <v>3.5</v>
      </c>
      <c r="D11" s="19" t="s">
        <v>9</v>
      </c>
      <c r="E11" s="20">
        <v>8</v>
      </c>
      <c r="F11" s="24" t="s">
        <v>24</v>
      </c>
      <c r="G11" s="21">
        <v>87318.04</v>
      </c>
      <c r="H11" s="22">
        <v>52494.5</v>
      </c>
      <c r="I11" s="26">
        <f t="shared" ref="I11:I37" si="1">G11/H11</f>
        <v>1.6633750202402156</v>
      </c>
    </row>
    <row r="12" spans="1:74" s="6" customFormat="1" ht="47.25" customHeight="1" thickTop="1" thickBot="1" x14ac:dyDescent="0.25">
      <c r="A12" s="17">
        <v>8</v>
      </c>
      <c r="B12" s="17" t="s">
        <v>25</v>
      </c>
      <c r="C12" s="18">
        <v>3.7</v>
      </c>
      <c r="D12" s="19" t="s">
        <v>9</v>
      </c>
      <c r="E12" s="157">
        <v>9</v>
      </c>
      <c r="F12" s="24" t="s">
        <v>26</v>
      </c>
      <c r="G12" s="21">
        <v>101081.81</v>
      </c>
      <c r="H12" s="22">
        <v>54316.57</v>
      </c>
      <c r="I12" s="26">
        <f t="shared" si="1"/>
        <v>1.8609755733839599</v>
      </c>
    </row>
    <row r="13" spans="1:74" s="6" customFormat="1" ht="28.5" customHeight="1" thickTop="1" thickBot="1" x14ac:dyDescent="0.25">
      <c r="A13" s="20">
        <v>9</v>
      </c>
      <c r="B13" s="20" t="s">
        <v>27</v>
      </c>
      <c r="C13" s="11">
        <v>3.4</v>
      </c>
      <c r="D13" s="12" t="s">
        <v>9</v>
      </c>
      <c r="E13" s="157">
        <v>10</v>
      </c>
      <c r="F13" s="20" t="s">
        <v>28</v>
      </c>
      <c r="G13" s="28">
        <v>89060.24</v>
      </c>
      <c r="H13" s="22">
        <v>50369.57</v>
      </c>
      <c r="I13" s="26">
        <f t="shared" si="1"/>
        <v>1.7681358010401917</v>
      </c>
    </row>
    <row r="14" spans="1:74" s="6" customFormat="1" ht="30.75" customHeight="1" thickTop="1" thickBot="1" x14ac:dyDescent="0.25">
      <c r="A14" s="20">
        <v>10</v>
      </c>
      <c r="B14" s="20" t="s">
        <v>29</v>
      </c>
      <c r="C14" s="11">
        <v>3.7</v>
      </c>
      <c r="D14" s="12" t="s">
        <v>9</v>
      </c>
      <c r="E14" s="157">
        <v>11</v>
      </c>
      <c r="F14" s="24" t="s">
        <v>30</v>
      </c>
      <c r="G14" s="25">
        <v>85534.78</v>
      </c>
      <c r="H14" s="22">
        <v>43986.73</v>
      </c>
      <c r="I14" s="26">
        <f t="shared" si="1"/>
        <v>1.9445587339636292</v>
      </c>
    </row>
    <row r="15" spans="1:74" s="6" customFormat="1" ht="30.75" customHeight="1" thickTop="1" thickBot="1" x14ac:dyDescent="0.25">
      <c r="A15" s="20">
        <v>11</v>
      </c>
      <c r="B15" s="20" t="s">
        <v>31</v>
      </c>
      <c r="C15" s="11">
        <v>4.0999999999999996</v>
      </c>
      <c r="D15" s="12" t="s">
        <v>9</v>
      </c>
      <c r="E15" s="157">
        <v>12</v>
      </c>
      <c r="F15" s="24" t="s">
        <v>32</v>
      </c>
      <c r="G15" s="21">
        <v>94172.36</v>
      </c>
      <c r="H15" s="22">
        <v>54477.19</v>
      </c>
      <c r="I15" s="26">
        <f t="shared" si="1"/>
        <v>1.7286567093493626</v>
      </c>
    </row>
    <row r="16" spans="1:74" s="6" customFormat="1" ht="27.75" customHeight="1" thickTop="1" thickBot="1" x14ac:dyDescent="0.25">
      <c r="A16" s="20">
        <v>12</v>
      </c>
      <c r="B16" s="20" t="s">
        <v>33</v>
      </c>
      <c r="C16" s="11" t="s">
        <v>34</v>
      </c>
      <c r="D16" s="12" t="s">
        <v>9</v>
      </c>
      <c r="E16" s="157">
        <v>13</v>
      </c>
      <c r="F16" s="24" t="s">
        <v>35</v>
      </c>
      <c r="G16" s="21">
        <v>99854.7</v>
      </c>
      <c r="H16" s="22">
        <v>54178.61</v>
      </c>
      <c r="I16" s="26">
        <f>G16/H16</f>
        <v>1.8430650029596551</v>
      </c>
    </row>
    <row r="17" spans="1:9" s="6" customFormat="1" ht="60" customHeight="1" thickTop="1" thickBot="1" x14ac:dyDescent="0.25">
      <c r="A17" s="20">
        <v>13</v>
      </c>
      <c r="B17" s="20" t="s">
        <v>36</v>
      </c>
      <c r="C17" s="11">
        <v>3.4</v>
      </c>
      <c r="D17" s="12" t="s">
        <v>9</v>
      </c>
      <c r="E17" s="157">
        <v>14</v>
      </c>
      <c r="F17" s="24" t="s">
        <v>37</v>
      </c>
      <c r="G17" s="25">
        <v>71799.320000000007</v>
      </c>
      <c r="H17" s="31">
        <v>50092.93</v>
      </c>
      <c r="I17" s="26">
        <f t="shared" si="1"/>
        <v>1.4333224269372944</v>
      </c>
    </row>
    <row r="18" spans="1:9" s="6" customFormat="1" ht="30" customHeight="1" thickTop="1" thickBot="1" x14ac:dyDescent="0.25">
      <c r="A18" s="20">
        <v>14</v>
      </c>
      <c r="B18" s="20" t="s">
        <v>38</v>
      </c>
      <c r="C18" s="11">
        <v>3.5</v>
      </c>
      <c r="D18" s="12" t="s">
        <v>9</v>
      </c>
      <c r="E18" s="157">
        <v>15</v>
      </c>
      <c r="F18" s="24" t="s">
        <v>39</v>
      </c>
      <c r="G18" s="21">
        <v>103208.67</v>
      </c>
      <c r="H18" s="22">
        <v>52212.34</v>
      </c>
      <c r="I18" s="26">
        <f t="shared" si="1"/>
        <v>1.9767102949226181</v>
      </c>
    </row>
    <row r="19" spans="1:9" s="6" customFormat="1" ht="33" customHeight="1" thickTop="1" thickBot="1" x14ac:dyDescent="0.25">
      <c r="A19" s="20">
        <v>15</v>
      </c>
      <c r="B19" s="20" t="s">
        <v>40</v>
      </c>
      <c r="C19" s="11">
        <v>3.6</v>
      </c>
      <c r="D19" s="12" t="s">
        <v>9</v>
      </c>
      <c r="E19" s="157">
        <v>16</v>
      </c>
      <c r="F19" s="24" t="s">
        <v>41</v>
      </c>
      <c r="G19" s="21">
        <v>93283.26</v>
      </c>
      <c r="H19" s="22">
        <v>51162.61</v>
      </c>
      <c r="I19" s="26">
        <f t="shared" si="1"/>
        <v>1.8232701576405113</v>
      </c>
    </row>
    <row r="20" spans="1:9" s="6" customFormat="1" ht="30.75" customHeight="1" thickTop="1" thickBot="1" x14ac:dyDescent="0.25">
      <c r="A20" s="20">
        <v>16</v>
      </c>
      <c r="B20" s="20" t="s">
        <v>42</v>
      </c>
      <c r="C20" s="11">
        <v>3.6</v>
      </c>
      <c r="D20" s="12" t="s">
        <v>9</v>
      </c>
      <c r="E20" s="157">
        <v>17</v>
      </c>
      <c r="F20" s="24" t="s">
        <v>43</v>
      </c>
      <c r="G20" s="21">
        <v>85244.31</v>
      </c>
      <c r="H20" s="22">
        <v>54421.36</v>
      </c>
      <c r="I20" s="26">
        <f t="shared" si="1"/>
        <v>1.5663759597334574</v>
      </c>
    </row>
    <row r="21" spans="1:9" s="6" customFormat="1" ht="32.25" customHeight="1" thickTop="1" thickBot="1" x14ac:dyDescent="0.25">
      <c r="A21" s="179">
        <v>17</v>
      </c>
      <c r="B21" s="179" t="s">
        <v>44</v>
      </c>
      <c r="C21" s="180">
        <v>3.7</v>
      </c>
      <c r="D21" s="181" t="s">
        <v>9</v>
      </c>
      <c r="E21" s="157">
        <v>18</v>
      </c>
      <c r="F21" s="159" t="s">
        <v>45</v>
      </c>
      <c r="G21" s="21">
        <v>88539.55</v>
      </c>
      <c r="H21" s="22">
        <v>52023.72</v>
      </c>
      <c r="I21" s="26">
        <f t="shared" si="1"/>
        <v>1.7019073222753005</v>
      </c>
    </row>
    <row r="22" spans="1:9" s="6" customFormat="1" ht="39" customHeight="1" thickTop="1" thickBot="1" x14ac:dyDescent="0.25">
      <c r="A22" s="176">
        <v>18</v>
      </c>
      <c r="B22" s="176" t="s">
        <v>46</v>
      </c>
      <c r="C22" s="177">
        <v>3.4</v>
      </c>
      <c r="D22" s="178" t="s">
        <v>9</v>
      </c>
      <c r="E22" s="157">
        <v>19</v>
      </c>
      <c r="F22" s="175" t="s">
        <v>47</v>
      </c>
      <c r="G22" s="21">
        <v>77462.87</v>
      </c>
      <c r="H22" s="22">
        <v>50485.66</v>
      </c>
      <c r="I22" s="26">
        <f t="shared" si="1"/>
        <v>1.5343539135667432</v>
      </c>
    </row>
    <row r="23" spans="1:9" s="6" customFormat="1" ht="42.75" customHeight="1" thickTop="1" thickBot="1" x14ac:dyDescent="0.25">
      <c r="A23" s="215">
        <v>19</v>
      </c>
      <c r="B23" s="215" t="s">
        <v>48</v>
      </c>
      <c r="C23" s="217">
        <v>3.5</v>
      </c>
      <c r="D23" s="219" t="s">
        <v>9</v>
      </c>
      <c r="E23" s="153"/>
      <c r="F23" s="162" t="s">
        <v>49</v>
      </c>
      <c r="G23" s="163">
        <v>86612</v>
      </c>
      <c r="H23" s="220">
        <v>53340.800000000003</v>
      </c>
      <c r="I23" s="26">
        <f t="shared" si="1"/>
        <v>1.6237476753254543</v>
      </c>
    </row>
    <row r="24" spans="1:9" s="6" customFormat="1" ht="53.25" customHeight="1" thickTop="1" thickBot="1" x14ac:dyDescent="0.25">
      <c r="A24" s="215"/>
      <c r="B24" s="215"/>
      <c r="C24" s="217"/>
      <c r="D24" s="219"/>
      <c r="E24" s="17">
        <v>20</v>
      </c>
      <c r="F24" s="166" t="s">
        <v>50</v>
      </c>
      <c r="G24" s="163">
        <v>82269.919999999998</v>
      </c>
      <c r="H24" s="221"/>
      <c r="I24" s="26">
        <f>G24/H23</f>
        <v>1.5423450716899634</v>
      </c>
    </row>
    <row r="25" spans="1:9" s="6" customFormat="1" ht="53.25" customHeight="1" thickTop="1" thickBot="1" x14ac:dyDescent="0.25">
      <c r="A25" s="222"/>
      <c r="B25" s="222"/>
      <c r="C25" s="223"/>
      <c r="D25" s="224"/>
      <c r="E25" s="20">
        <v>21</v>
      </c>
      <c r="F25" s="183" t="s">
        <v>51</v>
      </c>
      <c r="G25" s="184">
        <v>93125.119999999995</v>
      </c>
      <c r="H25" s="225"/>
      <c r="I25" s="185">
        <f>G25/H23</f>
        <v>1.7458515807786907</v>
      </c>
    </row>
    <row r="26" spans="1:9" s="6" customFormat="1" ht="53.25" customHeight="1" thickTop="1" thickBot="1" x14ac:dyDescent="0.25">
      <c r="A26" s="215">
        <v>20</v>
      </c>
      <c r="B26" s="215" t="s">
        <v>52</v>
      </c>
      <c r="C26" s="217">
        <v>4.3</v>
      </c>
      <c r="D26" s="219" t="s">
        <v>9</v>
      </c>
      <c r="E26" s="152"/>
      <c r="F26" s="162" t="s">
        <v>49</v>
      </c>
      <c r="G26" s="182">
        <v>63403.59</v>
      </c>
      <c r="H26" s="154">
        <v>47309.22</v>
      </c>
      <c r="I26" s="164"/>
    </row>
    <row r="27" spans="1:9" s="6" customFormat="1" ht="30.75" customHeight="1" thickTop="1" thickBot="1" x14ac:dyDescent="0.25">
      <c r="A27" s="215"/>
      <c r="B27" s="215"/>
      <c r="C27" s="217"/>
      <c r="D27" s="219"/>
      <c r="E27" s="17">
        <v>22</v>
      </c>
      <c r="F27" s="24" t="s">
        <v>53</v>
      </c>
      <c r="G27" s="21">
        <v>28277.34</v>
      </c>
      <c r="H27" s="22">
        <v>47309.22</v>
      </c>
      <c r="I27" s="26">
        <f t="shared" si="1"/>
        <v>0.59771308848465476</v>
      </c>
    </row>
    <row r="28" spans="1:9" s="6" customFormat="1" ht="30.75" customHeight="1" thickTop="1" thickBot="1" x14ac:dyDescent="0.25">
      <c r="A28" s="215"/>
      <c r="B28" s="215"/>
      <c r="C28" s="217"/>
      <c r="D28" s="219"/>
      <c r="E28" s="17">
        <v>23</v>
      </c>
      <c r="F28" s="24" t="s">
        <v>54</v>
      </c>
      <c r="G28" s="21">
        <v>79501.710000000006</v>
      </c>
      <c r="H28" s="154">
        <v>47309.22</v>
      </c>
      <c r="I28" s="26">
        <f t="shared" si="1"/>
        <v>1.6804696843448277</v>
      </c>
    </row>
    <row r="29" spans="1:9" s="6" customFormat="1" ht="30.75" customHeight="1" thickTop="1" thickBot="1" x14ac:dyDescent="0.25">
      <c r="A29" s="226"/>
      <c r="B29" s="226"/>
      <c r="C29" s="227"/>
      <c r="D29" s="228"/>
      <c r="E29" s="17">
        <v>24</v>
      </c>
      <c r="F29" s="24" t="s">
        <v>55</v>
      </c>
      <c r="G29" s="21">
        <v>88284.96</v>
      </c>
      <c r="H29" s="22">
        <v>47309.22</v>
      </c>
      <c r="I29" s="26">
        <f t="shared" si="1"/>
        <v>1.8661258841299857</v>
      </c>
    </row>
    <row r="30" spans="1:9" s="6" customFormat="1" ht="30" customHeight="1" thickTop="1" thickBot="1" x14ac:dyDescent="0.25">
      <c r="A30" s="20">
        <v>21</v>
      </c>
      <c r="B30" s="20" t="s">
        <v>56</v>
      </c>
      <c r="C30" s="11" t="s">
        <v>57</v>
      </c>
      <c r="D30" s="12" t="s">
        <v>9</v>
      </c>
      <c r="E30" s="152">
        <v>25</v>
      </c>
      <c r="F30" s="24" t="s">
        <v>58</v>
      </c>
      <c r="G30" s="21">
        <v>81277.37</v>
      </c>
      <c r="H30" s="22">
        <v>53322.36</v>
      </c>
      <c r="I30" s="26">
        <f t="shared" si="1"/>
        <v>1.5242643048807292</v>
      </c>
    </row>
    <row r="31" spans="1:9" s="6" customFormat="1" ht="46.5" customHeight="1" thickTop="1" thickBot="1" x14ac:dyDescent="0.25">
      <c r="A31" s="32">
        <v>22</v>
      </c>
      <c r="B31" s="20" t="s">
        <v>59</v>
      </c>
      <c r="C31" s="35">
        <v>2.7</v>
      </c>
      <c r="D31" s="12" t="s">
        <v>9</v>
      </c>
      <c r="E31" s="152">
        <v>26</v>
      </c>
      <c r="F31" s="20" t="s">
        <v>60</v>
      </c>
      <c r="G31" s="25">
        <v>74847.86</v>
      </c>
      <c r="H31" s="22">
        <v>49220.58</v>
      </c>
      <c r="I31" s="26">
        <f t="shared" si="1"/>
        <v>1.5206618857396641</v>
      </c>
    </row>
    <row r="32" spans="1:9" s="6" customFormat="1" ht="46.5" customHeight="1" thickTop="1" thickBot="1" x14ac:dyDescent="0.25">
      <c r="A32" s="20">
        <v>23</v>
      </c>
      <c r="B32" s="20" t="s">
        <v>61</v>
      </c>
      <c r="C32" s="11">
        <v>3.8</v>
      </c>
      <c r="D32" s="12" t="s">
        <v>9</v>
      </c>
      <c r="E32" s="152">
        <v>27</v>
      </c>
      <c r="F32" s="24" t="s">
        <v>62</v>
      </c>
      <c r="G32" s="21">
        <v>88249.09</v>
      </c>
      <c r="H32" s="22">
        <v>55334.42</v>
      </c>
      <c r="I32" s="26">
        <f t="shared" si="1"/>
        <v>1.5948317520993263</v>
      </c>
    </row>
    <row r="33" spans="1:30" s="6" customFormat="1" ht="46.5" customHeight="1" thickTop="1" thickBot="1" x14ac:dyDescent="0.25">
      <c r="A33" s="20">
        <v>24</v>
      </c>
      <c r="B33" s="20" t="s">
        <v>63</v>
      </c>
      <c r="C33" s="11" t="s">
        <v>64</v>
      </c>
      <c r="D33" s="12" t="s">
        <v>9</v>
      </c>
      <c r="E33" s="152">
        <v>28</v>
      </c>
      <c r="F33" s="24" t="s">
        <v>65</v>
      </c>
      <c r="G33" s="21">
        <v>73853.97</v>
      </c>
      <c r="H33" s="22">
        <v>50905.43</v>
      </c>
      <c r="I33" s="26">
        <f t="shared" si="1"/>
        <v>1.450807310732863</v>
      </c>
    </row>
    <row r="34" spans="1:30" s="6" customFormat="1" ht="31.5" customHeight="1" thickTop="1" thickBot="1" x14ac:dyDescent="0.25">
      <c r="A34" s="17">
        <v>25</v>
      </c>
      <c r="B34" s="17" t="s">
        <v>66</v>
      </c>
      <c r="C34" s="18">
        <v>3.9</v>
      </c>
      <c r="D34" s="12" t="s">
        <v>9</v>
      </c>
      <c r="E34" s="152">
        <v>29</v>
      </c>
      <c r="F34" s="24" t="s">
        <v>67</v>
      </c>
      <c r="G34" s="21">
        <v>83700.03</v>
      </c>
      <c r="H34" s="22">
        <v>55312.44</v>
      </c>
      <c r="I34" s="26">
        <f t="shared" si="1"/>
        <v>1.5132225228176517</v>
      </c>
    </row>
    <row r="35" spans="1:30" s="6" customFormat="1" ht="46.5" customHeight="1" thickTop="1" thickBot="1" x14ac:dyDescent="0.25">
      <c r="A35" s="20">
        <v>26</v>
      </c>
      <c r="B35" s="20" t="s">
        <v>68</v>
      </c>
      <c r="C35" s="11">
        <v>4.3</v>
      </c>
      <c r="D35" s="12" t="s">
        <v>9</v>
      </c>
      <c r="E35" s="152">
        <v>30</v>
      </c>
      <c r="F35" s="24" t="s">
        <v>69</v>
      </c>
      <c r="G35" s="21">
        <v>72465.679999999993</v>
      </c>
      <c r="H35" s="22">
        <v>50311.46</v>
      </c>
      <c r="I35" s="26">
        <f t="shared" si="1"/>
        <v>1.4403414251941804</v>
      </c>
    </row>
    <row r="36" spans="1:30" s="6" customFormat="1" ht="46.5" customHeight="1" thickTop="1" thickBot="1" x14ac:dyDescent="0.25">
      <c r="A36" s="20">
        <v>27</v>
      </c>
      <c r="B36" s="20" t="s">
        <v>70</v>
      </c>
      <c r="C36" s="11">
        <v>3.7</v>
      </c>
      <c r="D36" s="12" t="s">
        <v>9</v>
      </c>
      <c r="E36" s="152">
        <v>31</v>
      </c>
      <c r="F36" s="24" t="s">
        <v>71</v>
      </c>
      <c r="G36" s="21">
        <v>96436.43</v>
      </c>
      <c r="H36" s="22">
        <v>46225.14</v>
      </c>
      <c r="I36" s="26">
        <f t="shared" si="1"/>
        <v>2.0862333786333584</v>
      </c>
    </row>
    <row r="37" spans="1:30" s="6" customFormat="1" ht="46.5" customHeight="1" thickTop="1" thickBot="1" x14ac:dyDescent="0.25">
      <c r="A37" s="20">
        <v>28</v>
      </c>
      <c r="B37" s="20" t="s">
        <v>72</v>
      </c>
      <c r="C37" s="36" t="s">
        <v>73</v>
      </c>
      <c r="D37" s="37" t="s">
        <v>9</v>
      </c>
      <c r="E37" s="152">
        <v>32</v>
      </c>
      <c r="F37" s="20" t="s">
        <v>74</v>
      </c>
      <c r="G37" s="25">
        <v>88029.04</v>
      </c>
      <c r="H37" s="31">
        <v>52360.44</v>
      </c>
      <c r="I37" s="26">
        <f t="shared" si="1"/>
        <v>1.6812127629179585</v>
      </c>
    </row>
    <row r="38" spans="1:30" s="38" customFormat="1" ht="33" customHeight="1" thickTop="1" thickBot="1" x14ac:dyDescent="0.25">
      <c r="A38" s="39"/>
      <c r="B38" s="39" t="s">
        <v>75</v>
      </c>
      <c r="C38" s="40">
        <f>AVERAGE(C3:C37)</f>
        <v>3.6375000000000006</v>
      </c>
      <c r="D38" s="41"/>
      <c r="E38" s="39"/>
      <c r="F38" s="40"/>
      <c r="G38" s="42">
        <f>AVERAGE(G3:G37)</f>
        <v>82619.378857142874</v>
      </c>
      <c r="H38" s="42">
        <f>AVERAGE(H3:H37)</f>
        <v>51372.441290322568</v>
      </c>
      <c r="I38" s="43">
        <f>AVERAGE(I3:I37)</f>
        <v>1.6077568026753222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</row>
    <row r="39" spans="1:30" s="6" customFormat="1" ht="37.5" customHeight="1" x14ac:dyDescent="0.2">
      <c r="A39" s="20">
        <v>29</v>
      </c>
      <c r="B39" s="20" t="s">
        <v>76</v>
      </c>
      <c r="C39" s="11" t="s">
        <v>77</v>
      </c>
      <c r="D39" s="12" t="s">
        <v>9</v>
      </c>
      <c r="E39" s="20">
        <v>33</v>
      </c>
      <c r="F39" s="24" t="s">
        <v>78</v>
      </c>
      <c r="G39" s="25">
        <v>72305.53</v>
      </c>
      <c r="H39" s="31">
        <v>49795.49</v>
      </c>
      <c r="I39" s="26">
        <f t="shared" ref="I39:I44" si="2">G39/H39</f>
        <v>1.4520497739855558</v>
      </c>
    </row>
    <row r="40" spans="1:30" s="6" customFormat="1" ht="30" customHeight="1" x14ac:dyDescent="0.2">
      <c r="A40" s="17">
        <v>30</v>
      </c>
      <c r="B40" s="17" t="s">
        <v>79</v>
      </c>
      <c r="C40" s="18">
        <v>3.4</v>
      </c>
      <c r="D40" s="19" t="s">
        <v>9</v>
      </c>
      <c r="E40" s="20">
        <v>34</v>
      </c>
      <c r="F40" s="24" t="s">
        <v>80</v>
      </c>
      <c r="G40" s="25">
        <v>65580.52</v>
      </c>
      <c r="H40" s="22">
        <v>49368.15</v>
      </c>
      <c r="I40" s="26">
        <f t="shared" si="2"/>
        <v>1.3283973574055337</v>
      </c>
    </row>
    <row r="41" spans="1:30" s="45" customFormat="1" ht="45" customHeight="1" x14ac:dyDescent="0.2">
      <c r="A41" s="20">
        <v>31</v>
      </c>
      <c r="B41" s="20" t="s">
        <v>81</v>
      </c>
      <c r="C41" s="11" t="s">
        <v>82</v>
      </c>
      <c r="D41" s="12" t="s">
        <v>9</v>
      </c>
      <c r="E41" s="157">
        <v>35</v>
      </c>
      <c r="F41" s="20" t="s">
        <v>83</v>
      </c>
      <c r="G41" s="21">
        <v>98882.11</v>
      </c>
      <c r="H41" s="31">
        <v>45256.98</v>
      </c>
      <c r="I41" s="26">
        <f t="shared" si="2"/>
        <v>2.1849029696634639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s="6" customFormat="1" ht="45" customHeight="1" x14ac:dyDescent="0.2">
      <c r="A42" s="20">
        <v>32</v>
      </c>
      <c r="B42" s="20" t="s">
        <v>84</v>
      </c>
      <c r="C42" s="46">
        <v>3.3</v>
      </c>
      <c r="D42" s="12" t="s">
        <v>9</v>
      </c>
      <c r="E42" s="157">
        <v>36</v>
      </c>
      <c r="F42" s="24" t="s">
        <v>85</v>
      </c>
      <c r="G42" s="25">
        <v>85516.5</v>
      </c>
      <c r="H42" s="22">
        <v>48036.81</v>
      </c>
      <c r="I42" s="26">
        <f t="shared" si="2"/>
        <v>1.7802285372405038</v>
      </c>
    </row>
    <row r="43" spans="1:30" s="6" customFormat="1" ht="45" customHeight="1" thickTop="1" thickBot="1" x14ac:dyDescent="0.25">
      <c r="A43" s="20">
        <v>33</v>
      </c>
      <c r="B43" s="20" t="s">
        <v>86</v>
      </c>
      <c r="C43" s="11">
        <v>3.3</v>
      </c>
      <c r="D43" s="12" t="s">
        <v>9</v>
      </c>
      <c r="E43" s="157">
        <v>37</v>
      </c>
      <c r="F43" s="24" t="s">
        <v>87</v>
      </c>
      <c r="G43" s="25">
        <v>63458.66</v>
      </c>
      <c r="H43" s="31">
        <v>48117.62</v>
      </c>
      <c r="I43" s="26">
        <f t="shared" si="2"/>
        <v>1.3188237489717904</v>
      </c>
    </row>
    <row r="44" spans="1:30" s="6" customFormat="1" ht="45" customHeight="1" thickTop="1" thickBot="1" x14ac:dyDescent="0.25">
      <c r="A44" s="214">
        <v>34</v>
      </c>
      <c r="B44" s="214" t="s">
        <v>88</v>
      </c>
      <c r="C44" s="216">
        <v>3.2</v>
      </c>
      <c r="D44" s="218" t="s">
        <v>9</v>
      </c>
      <c r="E44" s="20"/>
      <c r="F44" s="24" t="s">
        <v>89</v>
      </c>
      <c r="G44" s="25">
        <f>(G45+G46)/2</f>
        <v>62361.464999999997</v>
      </c>
      <c r="H44" s="220">
        <v>43151.54</v>
      </c>
      <c r="I44" s="26">
        <f t="shared" si="2"/>
        <v>1.4451735673860073</v>
      </c>
    </row>
    <row r="45" spans="1:30" s="6" customFormat="1" ht="60" customHeight="1" x14ac:dyDescent="0.2">
      <c r="A45" s="215"/>
      <c r="B45" s="215"/>
      <c r="C45" s="217"/>
      <c r="D45" s="219"/>
      <c r="E45" s="20">
        <v>38</v>
      </c>
      <c r="F45" s="24" t="s">
        <v>90</v>
      </c>
      <c r="G45" s="25">
        <v>69653.75</v>
      </c>
      <c r="H45" s="221"/>
      <c r="I45" s="26">
        <f>G45/H44</f>
        <v>1.6141660297639435</v>
      </c>
    </row>
    <row r="46" spans="1:30" s="47" customFormat="1" ht="39.75" customHeight="1" x14ac:dyDescent="0.2">
      <c r="A46" s="215"/>
      <c r="B46" s="215"/>
      <c r="C46" s="217"/>
      <c r="D46" s="219"/>
      <c r="E46" s="20">
        <v>39</v>
      </c>
      <c r="F46" s="20" t="s">
        <v>91</v>
      </c>
      <c r="G46" s="25">
        <v>55069.18</v>
      </c>
      <c r="H46" s="221"/>
      <c r="I46" s="26">
        <f>G46/H44</f>
        <v>1.2761811050080716</v>
      </c>
    </row>
    <row r="47" spans="1:30" s="47" customFormat="1" ht="33.75" customHeight="1" thickTop="1" thickBot="1" x14ac:dyDescent="0.25">
      <c r="A47" s="17">
        <v>35</v>
      </c>
      <c r="B47" s="48" t="s">
        <v>92</v>
      </c>
      <c r="C47" s="18" t="s">
        <v>93</v>
      </c>
      <c r="D47" s="19" t="s">
        <v>9</v>
      </c>
      <c r="E47" s="20">
        <v>40</v>
      </c>
      <c r="F47" s="24" t="s">
        <v>94</v>
      </c>
      <c r="G47" s="25">
        <v>65246.96</v>
      </c>
      <c r="H47" s="22">
        <v>47027.79</v>
      </c>
      <c r="I47" s="26">
        <f>G47/H47</f>
        <v>1.3874128467444462</v>
      </c>
    </row>
    <row r="48" spans="1:30" s="49" customFormat="1" ht="38.25" customHeight="1" thickTop="1" thickBot="1" x14ac:dyDescent="0.25">
      <c r="A48" s="50"/>
      <c r="B48" s="51" t="s">
        <v>95</v>
      </c>
      <c r="C48" s="40">
        <f>AVERAGE(C39:C47)</f>
        <v>3.3</v>
      </c>
      <c r="D48" s="190"/>
      <c r="E48" s="50"/>
      <c r="F48" s="43"/>
      <c r="G48" s="42">
        <f>AVERAGE(G39:G47)</f>
        <v>70897.186111111107</v>
      </c>
      <c r="H48" s="42">
        <f>AVERAGE(H39:H47)</f>
        <v>47250.625714285707</v>
      </c>
      <c r="I48" s="43">
        <f>AVERAGE(I39:I47)</f>
        <v>1.531926215129924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10" s="6" customFormat="1" ht="36.75" customHeight="1" outlineLevel="2" thickTop="1" thickBot="1" x14ac:dyDescent="0.25">
      <c r="A49" s="214">
        <v>36</v>
      </c>
      <c r="B49" s="214" t="s">
        <v>96</v>
      </c>
      <c r="C49" s="229">
        <v>3.1</v>
      </c>
      <c r="D49" s="219" t="s">
        <v>9</v>
      </c>
      <c r="E49" s="52"/>
      <c r="F49" s="24" t="s">
        <v>89</v>
      </c>
      <c r="G49" s="188">
        <v>59748.87</v>
      </c>
      <c r="H49" s="22">
        <v>38928.800000000003</v>
      </c>
      <c r="I49" s="26">
        <f t="shared" ref="I49:I90" si="3">G49/H49</f>
        <v>1.5348243459854913</v>
      </c>
    </row>
    <row r="50" spans="1:10" s="6" customFormat="1" ht="49.5" customHeight="1" outlineLevel="2" thickTop="1" thickBot="1" x14ac:dyDescent="0.25">
      <c r="A50" s="215"/>
      <c r="B50" s="215"/>
      <c r="C50" s="230"/>
      <c r="D50" s="219"/>
      <c r="E50" s="52">
        <v>41</v>
      </c>
      <c r="F50" s="24" t="s">
        <v>97</v>
      </c>
      <c r="G50" s="188">
        <v>59225.73</v>
      </c>
      <c r="H50" s="22">
        <v>38928.800000000003</v>
      </c>
      <c r="I50" s="26">
        <f t="shared" si="3"/>
        <v>1.5213859661741436</v>
      </c>
    </row>
    <row r="51" spans="1:10" s="6" customFormat="1" ht="36.75" customHeight="1" outlineLevel="2" thickTop="1" thickBot="1" x14ac:dyDescent="0.25">
      <c r="A51" s="215"/>
      <c r="B51" s="215"/>
      <c r="C51" s="230"/>
      <c r="D51" s="228"/>
      <c r="E51" s="52">
        <v>42</v>
      </c>
      <c r="F51" s="24" t="s">
        <v>98</v>
      </c>
      <c r="G51" s="188">
        <v>61318.29</v>
      </c>
      <c r="H51" s="22">
        <v>38928.800000000003</v>
      </c>
      <c r="I51" s="26">
        <f t="shared" si="3"/>
        <v>1.5751394854195351</v>
      </c>
    </row>
    <row r="52" spans="1:10" s="6" customFormat="1" ht="36.75" customHeight="1" thickTop="1" thickBot="1" x14ac:dyDescent="0.25">
      <c r="A52" s="20">
        <v>37</v>
      </c>
      <c r="B52" s="20" t="s">
        <v>99</v>
      </c>
      <c r="C52" s="11">
        <v>3.3</v>
      </c>
      <c r="D52" s="34" t="s">
        <v>9</v>
      </c>
      <c r="E52" s="52">
        <v>43</v>
      </c>
      <c r="F52" s="20" t="s">
        <v>100</v>
      </c>
      <c r="G52" s="189">
        <v>74095.09</v>
      </c>
      <c r="H52" s="31">
        <v>41246.9</v>
      </c>
      <c r="I52" s="26">
        <f t="shared" si="3"/>
        <v>1.7963796067098374</v>
      </c>
    </row>
    <row r="53" spans="1:10" s="6" customFormat="1" ht="36.75" customHeight="1" x14ac:dyDescent="0.2">
      <c r="A53" s="214">
        <v>38</v>
      </c>
      <c r="B53" s="214" t="s">
        <v>101</v>
      </c>
      <c r="C53" s="216">
        <v>3.1</v>
      </c>
      <c r="D53" s="219" t="s">
        <v>9</v>
      </c>
      <c r="E53" s="52"/>
      <c r="F53" s="20" t="s">
        <v>49</v>
      </c>
      <c r="G53" s="189">
        <v>64400.21</v>
      </c>
      <c r="H53" s="31">
        <v>39468.97</v>
      </c>
      <c r="I53" s="26">
        <f t="shared" si="3"/>
        <v>1.6316668511998158</v>
      </c>
    </row>
    <row r="54" spans="1:10" s="6" customFormat="1" ht="36.75" customHeight="1" x14ac:dyDescent="0.2">
      <c r="A54" s="215"/>
      <c r="B54" s="215"/>
      <c r="C54" s="217"/>
      <c r="D54" s="219"/>
      <c r="E54" s="52">
        <v>44</v>
      </c>
      <c r="F54" s="20" t="s">
        <v>102</v>
      </c>
      <c r="G54" s="189">
        <v>61483.38</v>
      </c>
      <c r="H54" s="31">
        <v>39468.97</v>
      </c>
      <c r="I54" s="26">
        <f t="shared" si="3"/>
        <v>1.5577649986812423</v>
      </c>
    </row>
    <row r="55" spans="1:10" s="6" customFormat="1" ht="36.75" customHeight="1" x14ac:dyDescent="0.2">
      <c r="A55" s="226"/>
      <c r="B55" s="226"/>
      <c r="C55" s="227"/>
      <c r="D55" s="228"/>
      <c r="E55" s="52">
        <v>45</v>
      </c>
      <c r="F55" s="20" t="s">
        <v>103</v>
      </c>
      <c r="G55" s="189">
        <v>76067.539999999994</v>
      </c>
      <c r="H55" s="31">
        <v>39468.97</v>
      </c>
      <c r="I55" s="26">
        <f t="shared" si="3"/>
        <v>1.9272745146377013</v>
      </c>
    </row>
    <row r="56" spans="1:10" s="6" customFormat="1" ht="36.75" customHeight="1" x14ac:dyDescent="0.2">
      <c r="A56" s="214">
        <v>39</v>
      </c>
      <c r="B56" s="214" t="s">
        <v>104</v>
      </c>
      <c r="C56" s="216" t="s">
        <v>57</v>
      </c>
      <c r="D56" s="218" t="s">
        <v>9</v>
      </c>
      <c r="E56" s="52"/>
      <c r="F56" s="20" t="s">
        <v>49</v>
      </c>
      <c r="G56" s="25">
        <v>80689.279999999999</v>
      </c>
      <c r="H56" s="31">
        <v>39993.019999999997</v>
      </c>
      <c r="I56" s="26">
        <f t="shared" si="3"/>
        <v>2.0175840684199393</v>
      </c>
    </row>
    <row r="57" spans="1:10" s="6" customFormat="1" ht="36.75" customHeight="1" x14ac:dyDescent="0.2">
      <c r="A57" s="215"/>
      <c r="B57" s="215"/>
      <c r="C57" s="217"/>
      <c r="D57" s="219"/>
      <c r="E57" s="54">
        <v>46</v>
      </c>
      <c r="F57" s="27" t="s">
        <v>105</v>
      </c>
      <c r="G57" s="21">
        <v>76490.600000000006</v>
      </c>
      <c r="H57" s="31">
        <v>39993.019999999997</v>
      </c>
      <c r="I57" s="26">
        <f t="shared" si="3"/>
        <v>1.9125987484816103</v>
      </c>
    </row>
    <row r="58" spans="1:10" s="6" customFormat="1" ht="36.75" customHeight="1" x14ac:dyDescent="0.2">
      <c r="A58" s="215"/>
      <c r="B58" s="215"/>
      <c r="C58" s="217"/>
      <c r="D58" s="219"/>
      <c r="E58" s="54">
        <v>47</v>
      </c>
      <c r="F58" s="27" t="s">
        <v>106</v>
      </c>
      <c r="G58" s="21">
        <v>42358.400000000001</v>
      </c>
      <c r="H58" s="31">
        <v>39993.019999999997</v>
      </c>
      <c r="I58" s="26">
        <f t="shared" si="3"/>
        <v>1.0591448207712246</v>
      </c>
    </row>
    <row r="59" spans="1:10" s="6" customFormat="1" ht="36.75" customHeight="1" thickTop="1" thickBot="1" x14ac:dyDescent="0.25">
      <c r="A59" s="226"/>
      <c r="B59" s="226"/>
      <c r="C59" s="217"/>
      <c r="D59" s="219"/>
      <c r="E59" s="54">
        <v>48</v>
      </c>
      <c r="F59" s="27" t="s">
        <v>107</v>
      </c>
      <c r="G59" s="21">
        <v>95493.19</v>
      </c>
      <c r="H59" s="31">
        <v>39993.019999999997</v>
      </c>
      <c r="I59" s="26">
        <f t="shared" si="3"/>
        <v>2.3877464117488505</v>
      </c>
    </row>
    <row r="60" spans="1:10" s="6" customFormat="1" ht="36.75" customHeight="1" thickTop="1" thickBot="1" x14ac:dyDescent="0.25">
      <c r="A60" s="179">
        <v>40</v>
      </c>
      <c r="B60" s="179" t="s">
        <v>108</v>
      </c>
      <c r="C60" s="180">
        <v>3.2</v>
      </c>
      <c r="D60" s="181" t="s">
        <v>9</v>
      </c>
      <c r="E60" s="186">
        <v>49</v>
      </c>
      <c r="F60" s="183" t="s">
        <v>109</v>
      </c>
      <c r="G60" s="184">
        <v>68793.22</v>
      </c>
      <c r="H60" s="187">
        <v>38808.61</v>
      </c>
      <c r="I60" s="185">
        <f t="shared" si="3"/>
        <v>1.7726277751251591</v>
      </c>
    </row>
    <row r="61" spans="1:10" s="6" customFormat="1" ht="36.75" customHeight="1" thickTop="1" thickBot="1" x14ac:dyDescent="0.25">
      <c r="A61" s="179">
        <v>41</v>
      </c>
      <c r="B61" s="179" t="s">
        <v>110</v>
      </c>
      <c r="C61" s="180">
        <v>3.1</v>
      </c>
      <c r="D61" s="181" t="s">
        <v>9</v>
      </c>
      <c r="E61" s="186">
        <v>50</v>
      </c>
      <c r="F61" s="183" t="s">
        <v>111</v>
      </c>
      <c r="G61" s="184">
        <v>70416.86</v>
      </c>
      <c r="H61" s="187">
        <v>39354.29</v>
      </c>
      <c r="I61" s="185">
        <f t="shared" si="3"/>
        <v>1.7893058164688018</v>
      </c>
      <c r="J61" s="289"/>
    </row>
    <row r="62" spans="1:10" ht="20.25" thickTop="1" thickBot="1" x14ac:dyDescent="0.25">
      <c r="A62" s="179">
        <v>42</v>
      </c>
      <c r="B62" s="179" t="s">
        <v>112</v>
      </c>
      <c r="C62" s="180">
        <v>3.1</v>
      </c>
      <c r="D62" s="181" t="s">
        <v>9</v>
      </c>
      <c r="E62" s="186">
        <v>51</v>
      </c>
      <c r="F62" s="183" t="s">
        <v>113</v>
      </c>
      <c r="G62" s="184">
        <v>76955</v>
      </c>
      <c r="H62" s="187">
        <v>39544.76</v>
      </c>
      <c r="I62" s="185">
        <f t="shared" si="3"/>
        <v>1.9460226841685218</v>
      </c>
    </row>
    <row r="63" spans="1:10" ht="30.75" customHeight="1" thickTop="1" thickBot="1" x14ac:dyDescent="0.25">
      <c r="A63" s="214">
        <v>43</v>
      </c>
      <c r="B63" s="214" t="s">
        <v>114</v>
      </c>
      <c r="C63" s="216">
        <v>2.9</v>
      </c>
      <c r="D63" s="219" t="s">
        <v>9</v>
      </c>
      <c r="E63" s="52"/>
      <c r="F63" s="157" t="s">
        <v>49</v>
      </c>
      <c r="G63" s="25">
        <v>58716.69</v>
      </c>
      <c r="H63" s="158">
        <v>58716.69</v>
      </c>
      <c r="I63" s="26">
        <v>1.54</v>
      </c>
    </row>
    <row r="64" spans="1:10" ht="28.5" customHeight="1" thickTop="1" thickBot="1" x14ac:dyDescent="0.25">
      <c r="A64" s="215"/>
      <c r="B64" s="215"/>
      <c r="C64" s="217"/>
      <c r="D64" s="219"/>
      <c r="E64" s="52">
        <v>52</v>
      </c>
      <c r="F64" s="157" t="s">
        <v>115</v>
      </c>
      <c r="G64" s="174">
        <v>58705.2</v>
      </c>
      <c r="H64" s="158">
        <v>38138.83</v>
      </c>
      <c r="I64" s="26">
        <v>1.54</v>
      </c>
    </row>
    <row r="65" spans="1:30" ht="45" customHeight="1" thickTop="1" thickBot="1" x14ac:dyDescent="0.25">
      <c r="A65" s="226"/>
      <c r="B65" s="226"/>
      <c r="C65" s="227"/>
      <c r="D65" s="228"/>
      <c r="E65" s="52">
        <v>53</v>
      </c>
      <c r="F65" s="157" t="s">
        <v>116</v>
      </c>
      <c r="G65" s="174">
        <v>58728.18</v>
      </c>
      <c r="H65" s="158">
        <v>38138.83</v>
      </c>
      <c r="I65" s="26">
        <f t="shared" si="3"/>
        <v>1.53985269081406</v>
      </c>
    </row>
    <row r="66" spans="1:30" ht="33.75" customHeight="1" thickTop="1" thickBot="1" x14ac:dyDescent="0.25">
      <c r="A66" s="59">
        <v>44</v>
      </c>
      <c r="B66" s="32" t="s">
        <v>117</v>
      </c>
      <c r="C66" s="11">
        <v>3.2</v>
      </c>
      <c r="D66" s="34" t="s">
        <v>9</v>
      </c>
      <c r="E66" s="20">
        <v>54</v>
      </c>
      <c r="F66" s="60" t="s">
        <v>118</v>
      </c>
      <c r="G66" s="61">
        <v>61050.87</v>
      </c>
      <c r="H66" s="62">
        <v>38505.31</v>
      </c>
      <c r="I66" s="63">
        <f t="shared" si="3"/>
        <v>1.5855182051514456</v>
      </c>
    </row>
    <row r="67" spans="1:30" ht="33.75" customHeight="1" x14ac:dyDescent="0.2">
      <c r="A67" s="29">
        <v>45</v>
      </c>
      <c r="B67" s="64" t="s">
        <v>119</v>
      </c>
      <c r="C67" s="30">
        <v>4</v>
      </c>
      <c r="D67" s="65" t="s">
        <v>9</v>
      </c>
      <c r="E67" s="57">
        <v>55</v>
      </c>
      <c r="F67" s="173" t="s">
        <v>120</v>
      </c>
      <c r="G67" s="25">
        <v>79265.509999999995</v>
      </c>
      <c r="H67" s="55">
        <v>40194.39</v>
      </c>
      <c r="I67" s="26">
        <f t="shared" si="3"/>
        <v>1.9720540602805514</v>
      </c>
    </row>
    <row r="68" spans="1:30" ht="33" customHeight="1" x14ac:dyDescent="0.2">
      <c r="A68" s="20">
        <v>46</v>
      </c>
      <c r="B68" s="20" t="s">
        <v>121</v>
      </c>
      <c r="C68" s="11">
        <v>3.3</v>
      </c>
      <c r="D68" s="12" t="s">
        <v>9</v>
      </c>
      <c r="E68" s="20">
        <v>56</v>
      </c>
      <c r="F68" s="24" t="s">
        <v>122</v>
      </c>
      <c r="G68" s="21">
        <v>65715.399999999994</v>
      </c>
      <c r="H68" s="31">
        <v>40468.99</v>
      </c>
      <c r="I68" s="26">
        <f t="shared" si="3"/>
        <v>1.6238458137947105</v>
      </c>
    </row>
    <row r="69" spans="1:30" ht="55.5" customHeight="1" x14ac:dyDescent="0.2">
      <c r="A69" s="17">
        <v>47</v>
      </c>
      <c r="B69" s="17" t="s">
        <v>123</v>
      </c>
      <c r="C69" s="18">
        <v>3</v>
      </c>
      <c r="D69" s="19" t="s">
        <v>9</v>
      </c>
      <c r="E69" s="20">
        <v>57</v>
      </c>
      <c r="F69" s="24" t="s">
        <v>124</v>
      </c>
      <c r="G69" s="25">
        <v>63341.47</v>
      </c>
      <c r="H69" s="22">
        <v>40232.01</v>
      </c>
      <c r="I69" s="26">
        <f t="shared" si="3"/>
        <v>1.5744048085094431</v>
      </c>
    </row>
    <row r="70" spans="1:30" ht="32.25" customHeight="1" x14ac:dyDescent="0.2">
      <c r="A70" s="20">
        <v>48</v>
      </c>
      <c r="B70" s="20" t="s">
        <v>125</v>
      </c>
      <c r="C70" s="11">
        <v>3.1</v>
      </c>
      <c r="D70" s="12" t="s">
        <v>9</v>
      </c>
      <c r="E70" s="20">
        <v>58</v>
      </c>
      <c r="F70" s="24" t="s">
        <v>126</v>
      </c>
      <c r="G70" s="25">
        <v>72668.11</v>
      </c>
      <c r="H70" s="22">
        <v>39607.25</v>
      </c>
      <c r="I70" s="26">
        <f t="shared" si="3"/>
        <v>1.8347173812875168</v>
      </c>
    </row>
    <row r="71" spans="1:30" ht="39.75" customHeight="1" x14ac:dyDescent="0.2">
      <c r="A71" s="20">
        <v>49</v>
      </c>
      <c r="B71" s="20" t="s">
        <v>127</v>
      </c>
      <c r="C71" s="11">
        <v>3</v>
      </c>
      <c r="D71" s="12" t="s">
        <v>9</v>
      </c>
      <c r="E71" s="20">
        <v>59</v>
      </c>
      <c r="F71" s="24" t="s">
        <v>128</v>
      </c>
      <c r="G71" s="25">
        <v>66436.63</v>
      </c>
      <c r="H71" s="22">
        <v>39695.07</v>
      </c>
      <c r="I71" s="26">
        <f t="shared" si="3"/>
        <v>1.6736745898168213</v>
      </c>
    </row>
    <row r="72" spans="1:30" ht="39" customHeight="1" x14ac:dyDescent="0.2">
      <c r="A72" s="20">
        <v>50</v>
      </c>
      <c r="B72" s="20" t="s">
        <v>129</v>
      </c>
      <c r="C72" s="11">
        <v>2.9</v>
      </c>
      <c r="D72" s="12" t="s">
        <v>9</v>
      </c>
      <c r="E72" s="20">
        <v>60</v>
      </c>
      <c r="F72" s="24" t="s">
        <v>130</v>
      </c>
      <c r="G72" s="21">
        <v>63636.43</v>
      </c>
      <c r="H72" s="31">
        <v>38825.31</v>
      </c>
      <c r="I72" s="26">
        <f t="shared" si="3"/>
        <v>1.6390449941030736</v>
      </c>
    </row>
    <row r="73" spans="1:30" ht="61.5" customHeight="1" x14ac:dyDescent="0.2">
      <c r="A73" s="17">
        <v>51</v>
      </c>
      <c r="B73" s="17" t="s">
        <v>131</v>
      </c>
      <c r="C73" s="66">
        <v>2.9</v>
      </c>
      <c r="D73" s="67" t="s">
        <v>9</v>
      </c>
      <c r="E73" s="20">
        <v>61</v>
      </c>
      <c r="F73" s="20" t="s">
        <v>132</v>
      </c>
      <c r="G73" s="21">
        <v>66762.039999999994</v>
      </c>
      <c r="H73" s="22">
        <v>43809.62</v>
      </c>
      <c r="I73" s="26">
        <f t="shared" si="3"/>
        <v>1.5239127844523643</v>
      </c>
    </row>
    <row r="74" spans="1:30" ht="27" customHeight="1" thickTop="1" thickBot="1" x14ac:dyDescent="0.25">
      <c r="A74" s="20">
        <v>52</v>
      </c>
      <c r="B74" s="20" t="s">
        <v>133</v>
      </c>
      <c r="C74" s="11">
        <v>3.2</v>
      </c>
      <c r="D74" s="12" t="s">
        <v>9</v>
      </c>
      <c r="E74" s="20">
        <v>62</v>
      </c>
      <c r="F74" s="24" t="s">
        <v>134</v>
      </c>
      <c r="G74" s="21">
        <v>71962.259999999995</v>
      </c>
      <c r="H74" s="31">
        <v>38677.980000000003</v>
      </c>
      <c r="I74" s="26">
        <f t="shared" si="3"/>
        <v>1.8605485601885101</v>
      </c>
    </row>
    <row r="75" spans="1:30" ht="27" customHeight="1" thickTop="1" thickBot="1" x14ac:dyDescent="0.25">
      <c r="A75" s="214">
        <v>53</v>
      </c>
      <c r="B75" s="214" t="s">
        <v>135</v>
      </c>
      <c r="C75" s="216">
        <v>3</v>
      </c>
      <c r="D75" s="218" t="s">
        <v>9</v>
      </c>
      <c r="E75" s="179"/>
      <c r="F75" s="24" t="s">
        <v>89</v>
      </c>
      <c r="G75" s="21">
        <v>57408.61</v>
      </c>
      <c r="H75" s="22">
        <v>39996.75</v>
      </c>
      <c r="I75" s="26">
        <f t="shared" si="3"/>
        <v>1.4353318707144955</v>
      </c>
    </row>
    <row r="76" spans="1:30" ht="27" customHeight="1" thickTop="1" thickBot="1" x14ac:dyDescent="0.25">
      <c r="A76" s="215"/>
      <c r="B76" s="215"/>
      <c r="C76" s="217"/>
      <c r="D76" s="219"/>
      <c r="E76" s="290">
        <v>55</v>
      </c>
      <c r="F76" s="24" t="s">
        <v>136</v>
      </c>
      <c r="G76" s="21">
        <v>40209.82</v>
      </c>
      <c r="H76" s="22">
        <v>39996.75</v>
      </c>
      <c r="I76" s="26">
        <f t="shared" si="3"/>
        <v>1.0053271828336052</v>
      </c>
    </row>
    <row r="77" spans="1:30" ht="28.5" customHeight="1" thickTop="1" thickBot="1" x14ac:dyDescent="0.25">
      <c r="A77" s="215"/>
      <c r="B77" s="215"/>
      <c r="C77" s="217"/>
      <c r="D77" s="219"/>
      <c r="E77" s="176">
        <v>56</v>
      </c>
      <c r="F77" s="24" t="s">
        <v>137</v>
      </c>
      <c r="G77" s="25">
        <v>74607.399999999994</v>
      </c>
      <c r="H77" s="22">
        <v>39996.75</v>
      </c>
      <c r="I77" s="26">
        <f t="shared" si="3"/>
        <v>1.8653365585953858</v>
      </c>
    </row>
    <row r="78" spans="1:30" ht="35.25" customHeight="1" thickTop="1" thickBot="1" x14ac:dyDescent="0.25">
      <c r="A78" s="20">
        <v>54</v>
      </c>
      <c r="B78" s="20" t="s">
        <v>138</v>
      </c>
      <c r="C78" s="11">
        <v>3.1</v>
      </c>
      <c r="D78" s="12" t="s">
        <v>9</v>
      </c>
      <c r="E78" s="155">
        <v>57</v>
      </c>
      <c r="F78" s="24" t="s">
        <v>139</v>
      </c>
      <c r="G78" s="25">
        <v>71519.509999999995</v>
      </c>
      <c r="H78" s="31">
        <v>38246.51</v>
      </c>
      <c r="I78" s="26">
        <f t="shared" si="3"/>
        <v>1.8699617298414939</v>
      </c>
    </row>
    <row r="79" spans="1:30" s="68" customFormat="1" ht="47.25" customHeight="1" thickTop="1" thickBot="1" x14ac:dyDescent="0.25">
      <c r="A79" s="69">
        <v>55</v>
      </c>
      <c r="B79" s="20" t="s">
        <v>140</v>
      </c>
      <c r="C79" s="11">
        <v>3.4</v>
      </c>
      <c r="D79" s="12" t="s">
        <v>9</v>
      </c>
      <c r="E79" s="20">
        <v>58</v>
      </c>
      <c r="F79" s="20" t="s">
        <v>141</v>
      </c>
      <c r="G79" s="25">
        <v>65989.08</v>
      </c>
      <c r="H79" s="62">
        <v>39966.99</v>
      </c>
      <c r="I79" s="26">
        <f t="shared" si="3"/>
        <v>1.6510895616607606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s="6" customFormat="1" ht="37.5" x14ac:dyDescent="0.2">
      <c r="A80" s="20">
        <v>56</v>
      </c>
      <c r="B80" s="20" t="s">
        <v>142</v>
      </c>
      <c r="C80" s="11">
        <v>3.2</v>
      </c>
      <c r="D80" s="12" t="s">
        <v>9</v>
      </c>
      <c r="E80" s="20">
        <v>59</v>
      </c>
      <c r="F80" s="24" t="s">
        <v>143</v>
      </c>
      <c r="G80" s="25">
        <v>68589.23</v>
      </c>
      <c r="H80" s="31">
        <v>38702.879999999997</v>
      </c>
      <c r="I80" s="26">
        <f t="shared" si="3"/>
        <v>1.7721996399234372</v>
      </c>
    </row>
    <row r="81" spans="1:30" s="6" customFormat="1" ht="36" customHeight="1" x14ac:dyDescent="0.2">
      <c r="A81" s="20">
        <v>57</v>
      </c>
      <c r="B81" s="20" t="s">
        <v>144</v>
      </c>
      <c r="C81" s="11">
        <v>3.2</v>
      </c>
      <c r="D81" s="12" t="s">
        <v>9</v>
      </c>
      <c r="E81" s="20">
        <v>60</v>
      </c>
      <c r="F81" s="24" t="s">
        <v>145</v>
      </c>
      <c r="G81" s="25">
        <v>85536.05</v>
      </c>
      <c r="H81" s="31">
        <v>39403.589999999997</v>
      </c>
      <c r="I81" s="26">
        <f t="shared" si="3"/>
        <v>2.1707679427179101</v>
      </c>
    </row>
    <row r="82" spans="1:30" s="6" customFormat="1" ht="36" customHeight="1" thickTop="1" thickBot="1" x14ac:dyDescent="0.25">
      <c r="A82" s="20">
        <v>58</v>
      </c>
      <c r="B82" s="20" t="s">
        <v>146</v>
      </c>
      <c r="C82" s="11">
        <v>3.2</v>
      </c>
      <c r="D82" s="12" t="s">
        <v>9</v>
      </c>
      <c r="E82" s="20">
        <v>61</v>
      </c>
      <c r="F82" s="24" t="s">
        <v>147</v>
      </c>
      <c r="G82" s="25">
        <v>60474.54</v>
      </c>
      <c r="H82" s="31">
        <v>40402.29</v>
      </c>
      <c r="I82" s="26">
        <f t="shared" si="3"/>
        <v>1.4968097105386848</v>
      </c>
    </row>
    <row r="83" spans="1:30" s="6" customFormat="1" ht="36" customHeight="1" thickTop="1" thickBot="1" x14ac:dyDescent="0.25">
      <c r="A83" s="20">
        <v>58</v>
      </c>
      <c r="B83" s="179" t="s">
        <v>148</v>
      </c>
      <c r="C83" s="33">
        <v>2.9</v>
      </c>
      <c r="D83" s="12" t="s">
        <v>9</v>
      </c>
      <c r="E83" s="20">
        <v>62</v>
      </c>
      <c r="F83" s="24" t="s">
        <v>149</v>
      </c>
      <c r="G83" s="25">
        <v>68590.31</v>
      </c>
      <c r="H83" s="62">
        <v>40387.699999999997</v>
      </c>
      <c r="I83" s="26">
        <f t="shared" si="3"/>
        <v>1.6982970062667595</v>
      </c>
    </row>
    <row r="84" spans="1:30" s="70" customFormat="1" ht="64.150000000000006" customHeight="1" thickTop="1" thickBot="1" x14ac:dyDescent="0.25">
      <c r="A84" s="214">
        <v>59</v>
      </c>
      <c r="B84" s="231" t="s">
        <v>150</v>
      </c>
      <c r="C84" s="216">
        <v>3.2</v>
      </c>
      <c r="D84" s="234" t="s">
        <v>9</v>
      </c>
      <c r="E84" s="20"/>
      <c r="F84" s="20" t="s">
        <v>151</v>
      </c>
      <c r="G84" s="21">
        <v>48823.48</v>
      </c>
      <c r="H84" s="22">
        <v>40270.57</v>
      </c>
      <c r="I84" s="26">
        <f t="shared" si="3"/>
        <v>1.2123861172066848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s="70" customFormat="1" ht="64.150000000000006" customHeight="1" thickTop="1" thickBot="1" x14ac:dyDescent="0.25">
      <c r="A85" s="215"/>
      <c r="B85" s="232"/>
      <c r="C85" s="217"/>
      <c r="D85" s="235"/>
      <c r="E85" s="20">
        <v>63</v>
      </c>
      <c r="F85" s="20" t="s">
        <v>152</v>
      </c>
      <c r="G85" s="21">
        <v>46442.66</v>
      </c>
      <c r="H85" s="22">
        <v>40270.57</v>
      </c>
      <c r="I85" s="26">
        <f t="shared" si="3"/>
        <v>1.153265523681438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s="70" customFormat="1" ht="64.150000000000006" customHeight="1" thickTop="1" thickBot="1" x14ac:dyDescent="0.25">
      <c r="A86" s="226"/>
      <c r="B86" s="233"/>
      <c r="C86" s="227"/>
      <c r="D86" s="236"/>
      <c r="E86" s="20">
        <v>64</v>
      </c>
      <c r="F86" s="20" t="s">
        <v>55</v>
      </c>
      <c r="G86" s="21">
        <v>61246.26</v>
      </c>
      <c r="H86" s="22">
        <v>40270.57</v>
      </c>
      <c r="I86" s="26">
        <f t="shared" si="3"/>
        <v>1.5208689621229599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s="6" customFormat="1" ht="36" customHeight="1" thickTop="1" thickBot="1" x14ac:dyDescent="0.25">
      <c r="A87" s="20">
        <v>61</v>
      </c>
      <c r="B87" s="32" t="s">
        <v>153</v>
      </c>
      <c r="C87" s="11">
        <v>3.5</v>
      </c>
      <c r="D87" s="12" t="s">
        <v>9</v>
      </c>
      <c r="E87" s="20">
        <v>65</v>
      </c>
      <c r="F87" s="71" t="s">
        <v>154</v>
      </c>
      <c r="G87" s="25">
        <v>80097.820000000007</v>
      </c>
      <c r="H87" s="31">
        <v>40898.400000000001</v>
      </c>
      <c r="I87" s="26">
        <f t="shared" si="3"/>
        <v>1.9584585216047572</v>
      </c>
    </row>
    <row r="88" spans="1:30" s="6" customFormat="1" ht="36" customHeight="1" x14ac:dyDescent="0.2">
      <c r="A88" s="214">
        <v>62</v>
      </c>
      <c r="B88" s="214" t="s">
        <v>155</v>
      </c>
      <c r="C88" s="216">
        <v>3</v>
      </c>
      <c r="D88" s="218" t="s">
        <v>9</v>
      </c>
      <c r="E88" s="214">
        <v>66</v>
      </c>
      <c r="F88" s="71" t="s">
        <v>49</v>
      </c>
      <c r="G88" s="25" t="s">
        <v>156</v>
      </c>
      <c r="H88" s="31" t="s">
        <v>157</v>
      </c>
      <c r="I88" s="26">
        <f t="shared" si="3"/>
        <v>1.8146061097122343</v>
      </c>
    </row>
    <row r="89" spans="1:30" s="6" customFormat="1" ht="36" customHeight="1" x14ac:dyDescent="0.2">
      <c r="A89" s="215"/>
      <c r="B89" s="215"/>
      <c r="C89" s="217"/>
      <c r="D89" s="219"/>
      <c r="E89" s="215"/>
      <c r="F89" s="71" t="s">
        <v>158</v>
      </c>
      <c r="G89" s="25" t="s">
        <v>159</v>
      </c>
      <c r="H89" s="31" t="s">
        <v>157</v>
      </c>
      <c r="I89" s="26">
        <f t="shared" si="3"/>
        <v>1.5716032351926281</v>
      </c>
    </row>
    <row r="90" spans="1:30" s="6" customFormat="1" ht="36" customHeight="1" x14ac:dyDescent="0.2">
      <c r="A90" s="226"/>
      <c r="B90" s="226"/>
      <c r="C90" s="227"/>
      <c r="D90" s="228"/>
      <c r="E90" s="226"/>
      <c r="F90" s="71" t="s">
        <v>160</v>
      </c>
      <c r="G90" s="25" t="s">
        <v>161</v>
      </c>
      <c r="H90" s="31" t="s">
        <v>157</v>
      </c>
      <c r="I90" s="26">
        <f t="shared" si="3"/>
        <v>1.7089270270897523</v>
      </c>
    </row>
    <row r="91" spans="1:30" s="49" customFormat="1" x14ac:dyDescent="0.2">
      <c r="A91" s="50"/>
      <c r="B91" s="51" t="s">
        <v>162</v>
      </c>
      <c r="C91" s="40">
        <f>AVERAGE(C49:C90)</f>
        <v>3.157692307692308</v>
      </c>
      <c r="D91" s="72"/>
      <c r="E91" s="50"/>
      <c r="F91" s="73"/>
      <c r="G91" s="42">
        <f>AVERAGE(G49:G90)</f>
        <v>66257.928717948729</v>
      </c>
      <c r="H91" s="42">
        <f>AVERAGE(H49:H90)</f>
        <v>40203.603846153856</v>
      </c>
      <c r="I91" s="43">
        <f>AVERAGE(I49:I90)</f>
        <v>1.6724351590974602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s="6" customFormat="1" ht="84.75" customHeight="1" x14ac:dyDescent="0.2">
      <c r="A92" s="20">
        <v>63</v>
      </c>
      <c r="B92" s="20" t="s">
        <v>163</v>
      </c>
      <c r="C92" s="11">
        <v>5</v>
      </c>
      <c r="D92" s="12" t="s">
        <v>9</v>
      </c>
      <c r="E92" s="20">
        <v>67</v>
      </c>
      <c r="F92" s="74" t="s">
        <v>164</v>
      </c>
      <c r="G92" s="75">
        <v>95744.47</v>
      </c>
      <c r="H92" s="53">
        <v>34962.39</v>
      </c>
      <c r="I92" s="76">
        <f>G92/H92</f>
        <v>2.7384989984952401</v>
      </c>
    </row>
    <row r="93" spans="1:30" s="6" customFormat="1" ht="36.75" customHeight="1" x14ac:dyDescent="0.2">
      <c r="A93" s="50"/>
      <c r="B93" s="51" t="s">
        <v>165</v>
      </c>
      <c r="C93" s="40">
        <f>AVERAGE(C92)</f>
        <v>5</v>
      </c>
      <c r="D93" s="72"/>
      <c r="E93" s="50"/>
      <c r="F93" s="72"/>
      <c r="G93" s="42">
        <f>AVERAGE(G92)</f>
        <v>95744.47</v>
      </c>
      <c r="H93" s="42">
        <f>AVERAGE(H92)</f>
        <v>34962.39</v>
      </c>
      <c r="I93" s="43">
        <f>AVERAGE(I92)</f>
        <v>2.7384989984952401</v>
      </c>
    </row>
    <row r="94" spans="1:30" s="6" customFormat="1" ht="66.75" customHeight="1" thickTop="1" thickBot="1" x14ac:dyDescent="0.25">
      <c r="A94" s="20">
        <v>64</v>
      </c>
      <c r="B94" s="20" t="s">
        <v>166</v>
      </c>
      <c r="C94" s="11">
        <v>6</v>
      </c>
      <c r="D94" s="12" t="s">
        <v>9</v>
      </c>
      <c r="E94" s="20">
        <v>68</v>
      </c>
      <c r="F94" s="17" t="s">
        <v>167</v>
      </c>
      <c r="G94" s="75">
        <v>144590.79</v>
      </c>
      <c r="H94" s="53">
        <v>41133.5</v>
      </c>
      <c r="I94" s="76">
        <f>G94/H94</f>
        <v>3.5151589337158278</v>
      </c>
    </row>
    <row r="95" spans="1:30" s="6" customFormat="1" ht="41.25" customHeight="1" thickTop="1" thickBot="1" x14ac:dyDescent="0.25">
      <c r="A95" s="50"/>
      <c r="B95" s="51" t="s">
        <v>168</v>
      </c>
      <c r="C95" s="40">
        <f>AVERAGE(C94)</f>
        <v>6</v>
      </c>
      <c r="D95" s="72"/>
      <c r="E95" s="77"/>
      <c r="F95" s="72"/>
      <c r="G95" s="78">
        <f>AVERAGE(G94)</f>
        <v>144590.79</v>
      </c>
      <c r="H95" s="42">
        <f>AVERAGE(H94)</f>
        <v>41133.5</v>
      </c>
      <c r="I95" s="43">
        <f>AVERAGE(I94)</f>
        <v>3.5151589337158278</v>
      </c>
    </row>
    <row r="96" spans="1:30" s="6" customFormat="1" ht="19.5" thickTop="1" x14ac:dyDescent="0.2">
      <c r="A96" s="1"/>
      <c r="B96" s="1"/>
      <c r="C96" s="2"/>
      <c r="D96" s="2"/>
      <c r="E96" s="1"/>
      <c r="F96" s="1"/>
      <c r="G96" s="3"/>
      <c r="H96" s="4"/>
      <c r="I96" s="4"/>
    </row>
    <row r="97" spans="1:9" s="6" customFormat="1" x14ac:dyDescent="0.2">
      <c r="A97" s="1"/>
      <c r="B97" s="1"/>
      <c r="C97" s="2"/>
      <c r="D97" s="2"/>
      <c r="E97" s="1"/>
      <c r="F97" s="1"/>
      <c r="G97" s="3"/>
      <c r="H97" s="4"/>
      <c r="I97" s="4"/>
    </row>
    <row r="98" spans="1:9" s="6" customFormat="1" x14ac:dyDescent="0.2">
      <c r="A98" s="1"/>
      <c r="B98" s="1"/>
      <c r="C98" s="2"/>
      <c r="D98" s="2"/>
      <c r="E98" s="1"/>
      <c r="F98" s="1"/>
      <c r="G98" s="3"/>
      <c r="H98" s="4"/>
      <c r="I98" s="4"/>
    </row>
    <row r="99" spans="1:9" s="6" customFormat="1" x14ac:dyDescent="0.2">
      <c r="A99" s="1"/>
      <c r="B99" s="1"/>
      <c r="C99" s="2"/>
      <c r="D99" s="2"/>
      <c r="E99" s="1"/>
      <c r="F99" s="1"/>
      <c r="G99" s="3"/>
      <c r="H99" s="4"/>
      <c r="I99" s="4"/>
    </row>
    <row r="100" spans="1:9" s="6" customFormat="1" x14ac:dyDescent="0.2">
      <c r="A100" s="1"/>
      <c r="B100" s="1"/>
      <c r="C100" s="2"/>
      <c r="D100" s="2"/>
      <c r="E100" s="1"/>
      <c r="F100" s="1"/>
      <c r="G100" s="3"/>
      <c r="H100" s="4"/>
      <c r="I100" s="4"/>
    </row>
    <row r="101" spans="1:9" s="6" customFormat="1" x14ac:dyDescent="0.2">
      <c r="A101" s="1"/>
      <c r="B101" s="1"/>
      <c r="C101" s="2"/>
      <c r="D101" s="2"/>
      <c r="E101" s="1"/>
      <c r="F101" s="1"/>
      <c r="G101" s="3"/>
      <c r="H101" s="4"/>
      <c r="I101" s="4"/>
    </row>
    <row r="102" spans="1:9" s="6" customFormat="1" x14ac:dyDescent="0.2">
      <c r="A102" s="1"/>
      <c r="B102" s="1"/>
      <c r="C102" s="2"/>
      <c r="D102" s="2"/>
      <c r="E102" s="1"/>
      <c r="F102" s="1"/>
      <c r="G102" s="3"/>
      <c r="H102" s="4"/>
      <c r="I102" s="4"/>
    </row>
    <row r="103" spans="1:9" s="6" customFormat="1" x14ac:dyDescent="0.2">
      <c r="A103" s="1"/>
      <c r="B103" s="1"/>
      <c r="C103" s="2"/>
      <c r="D103" s="2"/>
      <c r="E103" s="1"/>
      <c r="F103" s="1"/>
      <c r="G103" s="3"/>
      <c r="H103" s="4"/>
      <c r="I103" s="4"/>
    </row>
    <row r="104" spans="1:9" s="6" customFormat="1" x14ac:dyDescent="0.2">
      <c r="A104" s="1"/>
      <c r="B104" s="1"/>
      <c r="C104" s="2"/>
      <c r="D104" s="2"/>
      <c r="E104" s="1"/>
      <c r="F104" s="1"/>
      <c r="G104" s="3"/>
      <c r="H104" s="4"/>
      <c r="I104" s="4"/>
    </row>
    <row r="105" spans="1:9" s="6" customFormat="1" x14ac:dyDescent="0.2">
      <c r="A105" s="1"/>
      <c r="B105" s="1"/>
      <c r="C105" s="2"/>
      <c r="D105" s="2"/>
      <c r="E105" s="1"/>
      <c r="F105" s="1"/>
      <c r="G105" s="3"/>
      <c r="H105" s="4"/>
      <c r="I105" s="4"/>
    </row>
    <row r="106" spans="1:9" s="6" customFormat="1" x14ac:dyDescent="0.2">
      <c r="A106" s="1"/>
      <c r="B106" s="1"/>
      <c r="C106" s="2"/>
      <c r="D106" s="2"/>
      <c r="E106" s="1"/>
      <c r="F106" s="1"/>
      <c r="G106" s="3"/>
      <c r="H106" s="4"/>
      <c r="I106" s="4"/>
    </row>
    <row r="107" spans="1:9" s="6" customFormat="1" x14ac:dyDescent="0.2">
      <c r="A107" s="1"/>
      <c r="B107" s="1"/>
      <c r="C107" s="2"/>
      <c r="D107" s="2"/>
      <c r="E107" s="1"/>
      <c r="F107" s="1"/>
      <c r="G107" s="3"/>
      <c r="H107" s="4"/>
      <c r="I107" s="4"/>
    </row>
    <row r="108" spans="1:9" s="6" customFormat="1" x14ac:dyDescent="0.2">
      <c r="A108" s="1"/>
      <c r="B108" s="1"/>
      <c r="C108" s="2"/>
      <c r="D108" s="2"/>
      <c r="E108" s="1"/>
      <c r="F108" s="1"/>
      <c r="G108" s="3"/>
      <c r="H108" s="4"/>
      <c r="I108" s="4"/>
    </row>
    <row r="109" spans="1:9" s="6" customFormat="1" x14ac:dyDescent="0.2">
      <c r="A109" s="1"/>
      <c r="B109" s="1"/>
      <c r="C109" s="2"/>
      <c r="D109" s="2"/>
      <c r="E109" s="1"/>
      <c r="F109" s="1"/>
      <c r="G109" s="3"/>
      <c r="H109" s="4"/>
      <c r="I109" s="4"/>
    </row>
    <row r="110" spans="1:9" s="6" customFormat="1" x14ac:dyDescent="0.2">
      <c r="A110" s="1"/>
      <c r="B110" s="1"/>
      <c r="C110" s="2"/>
      <c r="D110" s="2"/>
      <c r="E110" s="1"/>
      <c r="F110" s="1"/>
      <c r="G110" s="3"/>
      <c r="H110" s="4"/>
      <c r="I110" s="4"/>
    </row>
    <row r="111" spans="1:9" s="6" customFormat="1" x14ac:dyDescent="0.2">
      <c r="A111" s="1"/>
      <c r="B111" s="1"/>
      <c r="C111" s="2"/>
      <c r="D111" s="2"/>
      <c r="E111" s="1"/>
      <c r="F111" s="1"/>
      <c r="G111" s="3"/>
      <c r="H111" s="4"/>
      <c r="I111" s="4"/>
    </row>
    <row r="112" spans="1:9" s="6" customFormat="1" x14ac:dyDescent="0.2">
      <c r="A112" s="1"/>
      <c r="B112" s="1"/>
      <c r="C112" s="2"/>
      <c r="D112" s="2"/>
      <c r="E112" s="1"/>
      <c r="F112" s="1"/>
      <c r="G112" s="3"/>
      <c r="H112" s="4"/>
      <c r="I112" s="4"/>
    </row>
    <row r="113" spans="1:9" s="6" customFormat="1" x14ac:dyDescent="0.2">
      <c r="A113" s="1"/>
      <c r="B113" s="1"/>
      <c r="C113" s="2"/>
      <c r="D113" s="2"/>
      <c r="E113" s="1"/>
      <c r="F113" s="1"/>
      <c r="G113" s="3"/>
      <c r="H113" s="4"/>
      <c r="I113" s="4"/>
    </row>
    <row r="114" spans="1:9" s="6" customFormat="1" x14ac:dyDescent="0.2">
      <c r="A114" s="1"/>
      <c r="B114" s="1"/>
      <c r="C114" s="2"/>
      <c r="D114" s="2"/>
      <c r="E114" s="1"/>
      <c r="F114" s="1"/>
      <c r="G114" s="3"/>
      <c r="H114" s="4"/>
      <c r="I114" s="4"/>
    </row>
    <row r="115" spans="1:9" s="6" customFormat="1" x14ac:dyDescent="0.2">
      <c r="A115" s="1"/>
      <c r="B115" s="1"/>
      <c r="C115" s="2"/>
      <c r="D115" s="2"/>
      <c r="E115" s="1"/>
      <c r="F115" s="1"/>
      <c r="G115" s="3"/>
      <c r="H115" s="4"/>
      <c r="I115" s="4"/>
    </row>
    <row r="116" spans="1:9" s="6" customFormat="1" x14ac:dyDescent="0.2">
      <c r="A116" s="1"/>
      <c r="B116" s="1"/>
      <c r="C116" s="2"/>
      <c r="D116" s="2"/>
      <c r="E116" s="1"/>
      <c r="F116" s="1"/>
      <c r="G116" s="3"/>
      <c r="H116" s="4"/>
      <c r="I116" s="4"/>
    </row>
    <row r="117" spans="1:9" s="6" customFormat="1" x14ac:dyDescent="0.2">
      <c r="A117" s="1"/>
      <c r="B117" s="1"/>
      <c r="C117" s="2"/>
      <c r="D117" s="2"/>
      <c r="E117" s="1"/>
      <c r="F117" s="1"/>
      <c r="G117" s="3"/>
      <c r="H117" s="4"/>
      <c r="I117" s="4"/>
    </row>
    <row r="118" spans="1:9" s="6" customFormat="1" x14ac:dyDescent="0.2">
      <c r="A118" s="1"/>
      <c r="B118" s="1"/>
      <c r="C118" s="2"/>
      <c r="D118" s="2"/>
      <c r="E118" s="1"/>
      <c r="F118" s="1"/>
      <c r="G118" s="3"/>
      <c r="H118" s="4"/>
      <c r="I118" s="4"/>
    </row>
    <row r="119" spans="1:9" s="6" customFormat="1" x14ac:dyDescent="0.2">
      <c r="A119" s="1"/>
      <c r="B119" s="1"/>
      <c r="C119" s="2"/>
      <c r="D119" s="2"/>
      <c r="E119" s="1"/>
      <c r="F119" s="1"/>
      <c r="G119" s="3"/>
      <c r="H119" s="4"/>
      <c r="I119" s="4"/>
    </row>
    <row r="120" spans="1:9" s="6" customFormat="1" x14ac:dyDescent="0.2">
      <c r="A120" s="1"/>
      <c r="B120" s="1"/>
      <c r="C120" s="2"/>
      <c r="D120" s="2"/>
      <c r="E120" s="1"/>
      <c r="F120" s="1"/>
      <c r="G120" s="3"/>
      <c r="H120" s="4"/>
      <c r="I120" s="4"/>
    </row>
    <row r="121" spans="1:9" s="6" customFormat="1" x14ac:dyDescent="0.2">
      <c r="A121" s="1"/>
      <c r="B121" s="1"/>
      <c r="C121" s="2"/>
      <c r="D121" s="2"/>
      <c r="E121" s="1"/>
      <c r="F121" s="1"/>
      <c r="G121" s="3"/>
      <c r="H121" s="4"/>
      <c r="I121" s="4"/>
    </row>
    <row r="122" spans="1:9" s="6" customFormat="1" x14ac:dyDescent="0.2">
      <c r="A122" s="1"/>
      <c r="B122" s="1"/>
      <c r="C122" s="2"/>
      <c r="D122" s="2"/>
      <c r="E122" s="1"/>
      <c r="F122" s="1"/>
      <c r="G122" s="3"/>
      <c r="H122" s="4"/>
      <c r="I122" s="4"/>
    </row>
    <row r="123" spans="1:9" s="6" customFormat="1" x14ac:dyDescent="0.2">
      <c r="A123" s="1"/>
      <c r="B123" s="1"/>
      <c r="C123" s="2"/>
      <c r="D123" s="2"/>
      <c r="E123" s="1"/>
      <c r="F123" s="1"/>
      <c r="G123" s="3"/>
      <c r="H123" s="4"/>
      <c r="I123" s="4"/>
    </row>
    <row r="124" spans="1:9" s="6" customFormat="1" x14ac:dyDescent="0.2">
      <c r="A124" s="1"/>
      <c r="B124" s="1"/>
      <c r="C124" s="2"/>
      <c r="D124" s="2"/>
      <c r="E124" s="1"/>
      <c r="F124" s="1"/>
      <c r="G124" s="3"/>
      <c r="H124" s="4"/>
      <c r="I124" s="4"/>
    </row>
    <row r="125" spans="1:9" s="6" customFormat="1" x14ac:dyDescent="0.2">
      <c r="A125" s="1"/>
      <c r="B125" s="1"/>
      <c r="C125" s="2"/>
      <c r="D125" s="2"/>
      <c r="E125" s="1"/>
      <c r="F125" s="1"/>
      <c r="G125" s="3"/>
      <c r="H125" s="4"/>
      <c r="I125" s="4"/>
    </row>
    <row r="126" spans="1:9" s="6" customFormat="1" x14ac:dyDescent="0.2">
      <c r="A126" s="1"/>
      <c r="B126" s="1"/>
      <c r="C126" s="2"/>
      <c r="D126" s="2"/>
      <c r="E126" s="1"/>
      <c r="F126" s="1"/>
      <c r="G126" s="3"/>
      <c r="H126" s="4"/>
      <c r="I126" s="4"/>
    </row>
    <row r="127" spans="1:9" s="6" customFormat="1" x14ac:dyDescent="0.2">
      <c r="A127" s="1"/>
      <c r="B127" s="1"/>
      <c r="C127" s="2"/>
      <c r="D127" s="2"/>
      <c r="E127" s="1"/>
      <c r="F127" s="1"/>
      <c r="G127" s="3"/>
      <c r="H127" s="4"/>
      <c r="I127" s="4"/>
    </row>
    <row r="128" spans="1:9" s="6" customFormat="1" x14ac:dyDescent="0.2">
      <c r="A128" s="1"/>
      <c r="B128" s="1"/>
      <c r="C128" s="2"/>
      <c r="D128" s="2"/>
      <c r="E128" s="1"/>
      <c r="F128" s="1"/>
      <c r="G128" s="3"/>
      <c r="H128" s="4"/>
      <c r="I128" s="4"/>
    </row>
    <row r="129" spans="1:9" s="6" customFormat="1" x14ac:dyDescent="0.2">
      <c r="A129" s="1"/>
      <c r="B129" s="1"/>
      <c r="C129" s="2"/>
      <c r="D129" s="2"/>
      <c r="E129" s="1"/>
      <c r="F129" s="1"/>
      <c r="G129" s="3"/>
      <c r="H129" s="4"/>
      <c r="I129" s="4"/>
    </row>
    <row r="130" spans="1:9" s="6" customFormat="1" x14ac:dyDescent="0.2">
      <c r="A130" s="1"/>
      <c r="B130" s="1"/>
      <c r="C130" s="2"/>
      <c r="D130" s="2"/>
      <c r="E130" s="1"/>
      <c r="F130" s="1"/>
      <c r="G130" s="3"/>
      <c r="H130" s="4"/>
      <c r="I130" s="4"/>
    </row>
    <row r="131" spans="1:9" s="6" customFormat="1" x14ac:dyDescent="0.2">
      <c r="A131" s="1"/>
      <c r="B131" s="1"/>
      <c r="C131" s="2"/>
      <c r="D131" s="2"/>
      <c r="E131" s="1"/>
      <c r="F131" s="1"/>
      <c r="G131" s="3"/>
      <c r="H131" s="4"/>
      <c r="I131" s="4"/>
    </row>
    <row r="132" spans="1:9" s="6" customFormat="1" x14ac:dyDescent="0.2">
      <c r="A132" s="1"/>
      <c r="B132" s="1"/>
      <c r="C132" s="2"/>
      <c r="D132" s="2"/>
      <c r="E132" s="1"/>
      <c r="F132" s="1"/>
      <c r="G132" s="3"/>
      <c r="H132" s="4"/>
      <c r="I132" s="4"/>
    </row>
    <row r="133" spans="1:9" s="6" customFormat="1" x14ac:dyDescent="0.2">
      <c r="A133" s="1"/>
      <c r="B133" s="1"/>
      <c r="C133" s="2"/>
      <c r="D133" s="2"/>
      <c r="E133" s="1"/>
      <c r="F133" s="1"/>
      <c r="G133" s="3"/>
      <c r="H133" s="4"/>
      <c r="I133" s="4"/>
    </row>
    <row r="134" spans="1:9" s="6" customFormat="1" x14ac:dyDescent="0.2">
      <c r="A134" s="1"/>
      <c r="B134" s="1"/>
      <c r="C134" s="2"/>
      <c r="D134" s="2"/>
      <c r="E134" s="1"/>
      <c r="F134" s="1"/>
      <c r="G134" s="3"/>
      <c r="H134" s="4"/>
      <c r="I134" s="4"/>
    </row>
    <row r="135" spans="1:9" s="6" customFormat="1" x14ac:dyDescent="0.2">
      <c r="A135" s="1"/>
      <c r="B135" s="1"/>
      <c r="C135" s="2"/>
      <c r="D135" s="2"/>
      <c r="E135" s="1"/>
      <c r="F135" s="1"/>
      <c r="G135" s="3"/>
      <c r="H135" s="4"/>
      <c r="I135" s="4"/>
    </row>
    <row r="136" spans="1:9" s="6" customFormat="1" x14ac:dyDescent="0.2">
      <c r="A136" s="1"/>
      <c r="B136" s="1"/>
      <c r="C136" s="2"/>
      <c r="D136" s="2"/>
      <c r="E136" s="1"/>
      <c r="F136" s="1"/>
      <c r="G136" s="3"/>
      <c r="H136" s="4"/>
      <c r="I136" s="4"/>
    </row>
    <row r="137" spans="1:9" s="6" customFormat="1" x14ac:dyDescent="0.2">
      <c r="A137" s="1"/>
      <c r="B137" s="1"/>
      <c r="C137" s="2"/>
      <c r="D137" s="2"/>
      <c r="E137" s="1"/>
      <c r="F137" s="1"/>
      <c r="G137" s="3"/>
      <c r="H137" s="4"/>
      <c r="I137" s="4"/>
    </row>
    <row r="138" spans="1:9" s="6" customFormat="1" x14ac:dyDescent="0.2">
      <c r="A138" s="1"/>
      <c r="B138" s="1"/>
      <c r="C138" s="2"/>
      <c r="D138" s="2"/>
      <c r="E138" s="1"/>
      <c r="F138" s="1"/>
      <c r="G138" s="3"/>
      <c r="H138" s="4"/>
      <c r="I138" s="4"/>
    </row>
    <row r="139" spans="1:9" s="6" customFormat="1" x14ac:dyDescent="0.2">
      <c r="A139" s="1"/>
      <c r="B139" s="1"/>
      <c r="C139" s="2"/>
      <c r="D139" s="2"/>
      <c r="E139" s="1"/>
      <c r="F139" s="1"/>
      <c r="G139" s="3"/>
      <c r="H139" s="4"/>
      <c r="I139" s="4"/>
    </row>
    <row r="140" spans="1:9" s="6" customFormat="1" x14ac:dyDescent="0.2">
      <c r="A140" s="1"/>
      <c r="B140" s="1"/>
      <c r="C140" s="2"/>
      <c r="D140" s="2"/>
      <c r="E140" s="1"/>
      <c r="F140" s="1"/>
      <c r="G140" s="3"/>
      <c r="H140" s="4"/>
      <c r="I140" s="4"/>
    </row>
    <row r="141" spans="1:9" s="6" customFormat="1" x14ac:dyDescent="0.2">
      <c r="A141" s="1"/>
      <c r="B141" s="1"/>
      <c r="C141" s="2"/>
      <c r="D141" s="2"/>
      <c r="E141" s="1"/>
      <c r="F141" s="1"/>
      <c r="G141" s="3"/>
      <c r="H141" s="4"/>
      <c r="I141" s="4"/>
    </row>
    <row r="142" spans="1:9" s="6" customFormat="1" x14ac:dyDescent="0.2">
      <c r="A142" s="1"/>
      <c r="B142" s="1"/>
      <c r="C142" s="2"/>
      <c r="D142" s="2"/>
      <c r="E142" s="1"/>
      <c r="F142" s="1"/>
      <c r="G142" s="3"/>
      <c r="H142" s="4"/>
      <c r="I142" s="4"/>
    </row>
    <row r="143" spans="1:9" s="6" customFormat="1" x14ac:dyDescent="0.2">
      <c r="A143" s="1"/>
      <c r="B143" s="1"/>
      <c r="C143" s="2"/>
      <c r="D143" s="2"/>
      <c r="E143" s="1"/>
      <c r="F143" s="1"/>
      <c r="G143" s="3"/>
      <c r="H143" s="4"/>
      <c r="I143" s="4"/>
    </row>
    <row r="144" spans="1:9" s="6" customFormat="1" x14ac:dyDescent="0.2">
      <c r="A144" s="1"/>
      <c r="B144" s="1"/>
      <c r="C144" s="2"/>
      <c r="D144" s="2"/>
      <c r="E144" s="1"/>
      <c r="F144" s="1"/>
      <c r="G144" s="3"/>
      <c r="H144" s="4"/>
      <c r="I144" s="4"/>
    </row>
    <row r="145" spans="1:9" s="6" customFormat="1" x14ac:dyDescent="0.2">
      <c r="A145" s="1"/>
      <c r="B145" s="1"/>
      <c r="C145" s="2"/>
      <c r="D145" s="2"/>
      <c r="E145" s="1"/>
      <c r="F145" s="1"/>
      <c r="G145" s="3"/>
      <c r="H145" s="4"/>
      <c r="I145" s="4"/>
    </row>
    <row r="146" spans="1:9" s="6" customFormat="1" x14ac:dyDescent="0.2">
      <c r="A146" s="1"/>
      <c r="B146" s="1"/>
      <c r="C146" s="2"/>
      <c r="D146" s="2"/>
      <c r="E146" s="1"/>
      <c r="F146" s="1"/>
      <c r="G146" s="3"/>
      <c r="H146" s="4"/>
      <c r="I146" s="4"/>
    </row>
    <row r="147" spans="1:9" s="6" customFormat="1" x14ac:dyDescent="0.2">
      <c r="A147" s="1"/>
      <c r="B147" s="1"/>
      <c r="C147" s="2"/>
      <c r="D147" s="2"/>
      <c r="E147" s="1"/>
      <c r="F147" s="1"/>
      <c r="G147" s="3"/>
      <c r="H147" s="4"/>
      <c r="I147" s="4"/>
    </row>
    <row r="148" spans="1:9" s="6" customFormat="1" x14ac:dyDescent="0.2">
      <c r="A148" s="1"/>
      <c r="B148" s="1"/>
      <c r="C148" s="2"/>
      <c r="D148" s="2"/>
      <c r="E148" s="1"/>
      <c r="F148" s="1"/>
      <c r="G148" s="3"/>
      <c r="H148" s="4"/>
      <c r="I148" s="4"/>
    </row>
    <row r="149" spans="1:9" s="6" customFormat="1" x14ac:dyDescent="0.2">
      <c r="A149" s="1"/>
      <c r="B149" s="1"/>
      <c r="C149" s="2"/>
      <c r="D149" s="2"/>
      <c r="E149" s="1"/>
      <c r="F149" s="1"/>
      <c r="G149" s="3"/>
      <c r="H149" s="4"/>
      <c r="I149" s="4"/>
    </row>
    <row r="150" spans="1:9" s="6" customFormat="1" x14ac:dyDescent="0.2">
      <c r="A150" s="1"/>
      <c r="B150" s="1"/>
      <c r="C150" s="2"/>
      <c r="D150" s="2"/>
      <c r="E150" s="1"/>
      <c r="F150" s="1"/>
      <c r="G150" s="3"/>
      <c r="H150" s="4"/>
      <c r="I150" s="4"/>
    </row>
    <row r="151" spans="1:9" s="6" customFormat="1" x14ac:dyDescent="0.2">
      <c r="A151" s="1"/>
      <c r="B151" s="1"/>
      <c r="C151" s="2"/>
      <c r="D151" s="2"/>
      <c r="E151" s="1"/>
      <c r="F151" s="1"/>
      <c r="G151" s="3"/>
      <c r="H151" s="4"/>
      <c r="I151" s="4"/>
    </row>
    <row r="152" spans="1:9" s="6" customFormat="1" x14ac:dyDescent="0.2">
      <c r="A152" s="1"/>
      <c r="B152" s="1"/>
      <c r="C152" s="2"/>
      <c r="D152" s="2"/>
      <c r="E152" s="1"/>
      <c r="F152" s="1"/>
      <c r="G152" s="3"/>
      <c r="H152" s="4"/>
      <c r="I152" s="4"/>
    </row>
    <row r="153" spans="1:9" s="6" customFormat="1" x14ac:dyDescent="0.2">
      <c r="A153" s="1"/>
      <c r="B153" s="1"/>
      <c r="C153" s="2"/>
      <c r="D153" s="2"/>
      <c r="E153" s="1"/>
      <c r="F153" s="1"/>
      <c r="G153" s="3"/>
      <c r="H153" s="4"/>
      <c r="I153" s="4"/>
    </row>
    <row r="154" spans="1:9" s="6" customFormat="1" x14ac:dyDescent="0.2">
      <c r="A154" s="1"/>
      <c r="B154" s="1"/>
      <c r="C154" s="2"/>
      <c r="D154" s="2"/>
      <c r="E154" s="1"/>
      <c r="F154" s="1"/>
      <c r="G154" s="3"/>
      <c r="H154" s="4"/>
      <c r="I154" s="4"/>
    </row>
    <row r="155" spans="1:9" s="6" customFormat="1" x14ac:dyDescent="0.2">
      <c r="A155" s="1"/>
      <c r="B155" s="1"/>
      <c r="C155" s="2"/>
      <c r="D155" s="2"/>
      <c r="E155" s="1"/>
      <c r="F155" s="1"/>
      <c r="G155" s="3"/>
      <c r="H155" s="4"/>
      <c r="I155" s="4"/>
    </row>
    <row r="156" spans="1:9" s="6" customFormat="1" x14ac:dyDescent="0.2">
      <c r="A156" s="1"/>
      <c r="B156" s="1"/>
      <c r="C156" s="2"/>
      <c r="D156" s="2"/>
      <c r="E156" s="1"/>
      <c r="F156" s="1"/>
      <c r="G156" s="3"/>
      <c r="H156" s="4"/>
      <c r="I156" s="4"/>
    </row>
    <row r="157" spans="1:9" s="6" customFormat="1" x14ac:dyDescent="0.2">
      <c r="A157" s="1"/>
      <c r="B157" s="1"/>
      <c r="C157" s="2"/>
      <c r="D157" s="2"/>
      <c r="E157" s="1"/>
      <c r="F157" s="1"/>
      <c r="G157" s="3"/>
      <c r="H157" s="4"/>
      <c r="I157" s="4"/>
    </row>
    <row r="158" spans="1:9" s="6" customFormat="1" x14ac:dyDescent="0.2">
      <c r="A158" s="1"/>
      <c r="B158" s="1"/>
      <c r="C158" s="2"/>
      <c r="D158" s="2"/>
      <c r="E158" s="1"/>
      <c r="F158" s="1"/>
      <c r="G158" s="3"/>
      <c r="H158" s="4"/>
      <c r="I158" s="4"/>
    </row>
    <row r="159" spans="1:9" s="6" customFormat="1" x14ac:dyDescent="0.2">
      <c r="A159" s="1"/>
      <c r="B159" s="1"/>
      <c r="C159" s="2"/>
      <c r="D159" s="2"/>
      <c r="E159" s="1"/>
      <c r="F159" s="1"/>
      <c r="G159" s="3"/>
      <c r="H159" s="4"/>
      <c r="I159" s="4"/>
    </row>
    <row r="160" spans="1:9" s="6" customFormat="1" x14ac:dyDescent="0.2">
      <c r="A160" s="1"/>
      <c r="B160" s="1"/>
      <c r="C160" s="2"/>
      <c r="D160" s="2"/>
      <c r="E160" s="1"/>
      <c r="F160" s="1"/>
      <c r="G160" s="3"/>
      <c r="H160" s="4"/>
      <c r="I160" s="4"/>
    </row>
    <row r="161" spans="1:9" s="6" customFormat="1" x14ac:dyDescent="0.2">
      <c r="A161" s="1"/>
      <c r="B161" s="1"/>
      <c r="C161" s="2"/>
      <c r="D161" s="2"/>
      <c r="E161" s="1"/>
      <c r="F161" s="1"/>
      <c r="G161" s="3"/>
      <c r="H161" s="4"/>
      <c r="I161" s="4"/>
    </row>
    <row r="162" spans="1:9" s="6" customFormat="1" x14ac:dyDescent="0.2">
      <c r="A162" s="1"/>
      <c r="B162" s="1"/>
      <c r="C162" s="2"/>
      <c r="D162" s="2"/>
      <c r="E162" s="1"/>
      <c r="F162" s="1"/>
      <c r="G162" s="3"/>
      <c r="H162" s="4"/>
      <c r="I162" s="4"/>
    </row>
    <row r="163" spans="1:9" s="6" customFormat="1" x14ac:dyDescent="0.2">
      <c r="A163" s="1"/>
      <c r="B163" s="1"/>
      <c r="C163" s="2"/>
      <c r="D163" s="2"/>
      <c r="E163" s="1"/>
      <c r="F163" s="1"/>
      <c r="G163" s="3"/>
      <c r="H163" s="4"/>
      <c r="I163" s="4"/>
    </row>
    <row r="164" spans="1:9" s="6" customFormat="1" x14ac:dyDescent="0.2">
      <c r="A164" s="1"/>
      <c r="B164" s="1"/>
      <c r="C164" s="2"/>
      <c r="D164" s="2"/>
      <c r="E164" s="1"/>
      <c r="F164" s="1"/>
      <c r="G164" s="3"/>
      <c r="H164" s="4"/>
      <c r="I164" s="4"/>
    </row>
    <row r="165" spans="1:9" s="6" customFormat="1" x14ac:dyDescent="0.2">
      <c r="A165" s="1"/>
      <c r="B165" s="1"/>
      <c r="C165" s="2"/>
      <c r="D165" s="2"/>
      <c r="E165" s="1"/>
      <c r="F165" s="1"/>
      <c r="G165" s="3"/>
      <c r="H165" s="4"/>
      <c r="I165" s="4"/>
    </row>
    <row r="166" spans="1:9" s="6" customFormat="1" x14ac:dyDescent="0.2">
      <c r="A166" s="1"/>
      <c r="B166" s="1"/>
      <c r="C166" s="2"/>
      <c r="D166" s="2"/>
      <c r="E166" s="1"/>
      <c r="F166" s="1"/>
      <c r="G166" s="3"/>
      <c r="H166" s="4"/>
      <c r="I166" s="5"/>
    </row>
    <row r="167" spans="1:9" s="6" customFormat="1" x14ac:dyDescent="0.2">
      <c r="A167" s="1"/>
      <c r="B167" s="1"/>
      <c r="C167" s="2"/>
      <c r="D167" s="2"/>
      <c r="E167" s="1"/>
      <c r="F167" s="1"/>
      <c r="G167" s="3"/>
      <c r="H167" s="4"/>
      <c r="I167" s="5"/>
    </row>
    <row r="168" spans="1:9" s="6" customFormat="1" x14ac:dyDescent="0.2">
      <c r="A168" s="1"/>
      <c r="B168" s="1"/>
      <c r="C168" s="2"/>
      <c r="D168" s="2"/>
      <c r="E168" s="1"/>
      <c r="F168" s="1"/>
      <c r="G168" s="3"/>
      <c r="H168" s="4"/>
      <c r="I168" s="5"/>
    </row>
    <row r="169" spans="1:9" s="6" customFormat="1" x14ac:dyDescent="0.2">
      <c r="A169" s="1"/>
      <c r="B169" s="1"/>
      <c r="C169" s="2"/>
      <c r="D169" s="2"/>
      <c r="E169" s="1"/>
      <c r="F169" s="1"/>
      <c r="G169" s="3"/>
      <c r="H169" s="4"/>
      <c r="I169" s="5"/>
    </row>
    <row r="170" spans="1:9" s="6" customFormat="1" x14ac:dyDescent="0.2">
      <c r="A170" s="1"/>
      <c r="B170" s="1"/>
      <c r="C170" s="2"/>
      <c r="D170" s="2"/>
      <c r="E170" s="1"/>
      <c r="F170" s="1"/>
      <c r="G170" s="3"/>
      <c r="H170" s="4"/>
      <c r="I170" s="5"/>
    </row>
    <row r="171" spans="1:9" s="6" customFormat="1" x14ac:dyDescent="0.2">
      <c r="A171" s="1"/>
      <c r="B171" s="1"/>
      <c r="C171" s="2"/>
      <c r="D171" s="2"/>
      <c r="E171" s="1"/>
      <c r="F171" s="1"/>
      <c r="G171" s="3"/>
      <c r="H171" s="4"/>
      <c r="I171" s="5"/>
    </row>
    <row r="172" spans="1:9" s="6" customFormat="1" x14ac:dyDescent="0.2">
      <c r="A172" s="1"/>
      <c r="B172" s="1"/>
      <c r="C172" s="2"/>
      <c r="D172" s="2"/>
      <c r="E172" s="1"/>
      <c r="F172" s="1"/>
      <c r="G172" s="3"/>
      <c r="H172" s="4"/>
      <c r="I172" s="5"/>
    </row>
    <row r="173" spans="1:9" s="6" customFormat="1" x14ac:dyDescent="0.2">
      <c r="A173" s="1"/>
      <c r="B173" s="1"/>
      <c r="C173" s="2"/>
      <c r="D173" s="2"/>
      <c r="E173" s="1"/>
      <c r="F173" s="1"/>
      <c r="G173" s="3"/>
      <c r="H173" s="4"/>
      <c r="I173" s="5"/>
    </row>
    <row r="174" spans="1:9" s="6" customFormat="1" x14ac:dyDescent="0.2">
      <c r="A174" s="1"/>
      <c r="B174" s="1"/>
      <c r="C174" s="2"/>
      <c r="D174" s="2"/>
      <c r="E174" s="1"/>
      <c r="F174" s="1"/>
      <c r="G174" s="3"/>
      <c r="H174" s="4"/>
      <c r="I174" s="5"/>
    </row>
    <row r="175" spans="1:9" s="6" customFormat="1" x14ac:dyDescent="0.2">
      <c r="A175" s="1"/>
      <c r="B175" s="1"/>
      <c r="C175" s="2"/>
      <c r="D175" s="2"/>
      <c r="E175" s="1"/>
      <c r="F175" s="1"/>
      <c r="G175" s="3"/>
      <c r="H175" s="4"/>
      <c r="I175" s="5"/>
    </row>
    <row r="176" spans="1:9" s="6" customFormat="1" x14ac:dyDescent="0.2">
      <c r="A176" s="1"/>
      <c r="B176" s="1"/>
      <c r="C176" s="2"/>
      <c r="D176" s="2"/>
      <c r="E176" s="1"/>
      <c r="F176" s="1"/>
      <c r="G176" s="3"/>
      <c r="H176" s="4"/>
      <c r="I176" s="5"/>
    </row>
    <row r="177" spans="1:9" s="6" customFormat="1" x14ac:dyDescent="0.2">
      <c r="A177" s="1"/>
      <c r="B177" s="1"/>
      <c r="C177" s="2"/>
      <c r="D177" s="2"/>
      <c r="E177" s="1"/>
      <c r="F177" s="1"/>
      <c r="G177" s="3"/>
      <c r="H177" s="4"/>
      <c r="I177" s="5"/>
    </row>
    <row r="178" spans="1:9" s="6" customFormat="1" x14ac:dyDescent="0.2">
      <c r="A178" s="1"/>
      <c r="B178" s="1"/>
      <c r="C178" s="2"/>
      <c r="D178" s="2"/>
      <c r="E178" s="1"/>
      <c r="F178" s="1"/>
      <c r="G178" s="3"/>
      <c r="H178" s="4"/>
      <c r="I178" s="5"/>
    </row>
    <row r="179" spans="1:9" s="6" customFormat="1" x14ac:dyDescent="0.2">
      <c r="A179" s="1"/>
      <c r="B179" s="1"/>
      <c r="C179" s="2"/>
      <c r="D179" s="2"/>
      <c r="E179" s="1"/>
      <c r="F179" s="1"/>
      <c r="G179" s="3"/>
      <c r="H179" s="4"/>
      <c r="I179" s="5"/>
    </row>
    <row r="180" spans="1:9" s="6" customFormat="1" x14ac:dyDescent="0.2">
      <c r="A180" s="1"/>
      <c r="B180" s="1"/>
      <c r="C180" s="2"/>
      <c r="D180" s="2"/>
      <c r="E180" s="1"/>
      <c r="F180" s="1"/>
      <c r="G180" s="3"/>
      <c r="H180" s="4"/>
      <c r="I180" s="5"/>
    </row>
    <row r="181" spans="1:9" s="6" customFormat="1" x14ac:dyDescent="0.2">
      <c r="A181" s="1"/>
      <c r="B181" s="1"/>
      <c r="C181" s="2"/>
      <c r="D181" s="2"/>
      <c r="E181" s="1"/>
      <c r="F181" s="1"/>
      <c r="G181" s="3"/>
      <c r="H181" s="4"/>
      <c r="I181" s="5"/>
    </row>
    <row r="182" spans="1:9" s="6" customFormat="1" x14ac:dyDescent="0.2">
      <c r="A182" s="1"/>
      <c r="B182" s="1"/>
      <c r="C182" s="2"/>
      <c r="D182" s="2"/>
      <c r="E182" s="1"/>
      <c r="F182" s="1"/>
      <c r="G182" s="3"/>
      <c r="H182" s="4"/>
      <c r="I182" s="5"/>
    </row>
    <row r="183" spans="1:9" s="6" customFormat="1" x14ac:dyDescent="0.2">
      <c r="A183" s="1"/>
      <c r="B183" s="1"/>
      <c r="C183" s="2"/>
      <c r="D183" s="2"/>
      <c r="E183" s="1"/>
      <c r="F183" s="1"/>
      <c r="G183" s="3"/>
      <c r="H183" s="4"/>
      <c r="I183" s="5"/>
    </row>
    <row r="184" spans="1:9" s="6" customFormat="1" x14ac:dyDescent="0.2">
      <c r="A184" s="1"/>
      <c r="B184" s="1"/>
      <c r="C184" s="2"/>
      <c r="D184" s="2"/>
      <c r="E184" s="1"/>
      <c r="F184" s="1"/>
      <c r="G184" s="3"/>
      <c r="H184" s="4"/>
      <c r="I184" s="5"/>
    </row>
    <row r="185" spans="1:9" s="6" customFormat="1" x14ac:dyDescent="0.2">
      <c r="A185" s="1"/>
      <c r="B185" s="1"/>
      <c r="C185" s="2"/>
      <c r="D185" s="2"/>
      <c r="E185" s="1"/>
      <c r="F185" s="1"/>
      <c r="G185" s="3"/>
      <c r="H185" s="4"/>
      <c r="I185" s="5"/>
    </row>
    <row r="186" spans="1:9" s="6" customFormat="1" x14ac:dyDescent="0.2">
      <c r="A186" s="1"/>
      <c r="B186" s="1"/>
      <c r="C186" s="2"/>
      <c r="D186" s="2"/>
      <c r="E186" s="1"/>
      <c r="F186" s="1"/>
      <c r="G186" s="3"/>
      <c r="H186" s="4"/>
      <c r="I186" s="5"/>
    </row>
    <row r="187" spans="1:9" s="6" customFormat="1" x14ac:dyDescent="0.2">
      <c r="A187" s="1"/>
      <c r="B187" s="1"/>
      <c r="C187" s="2"/>
      <c r="D187" s="2"/>
      <c r="E187" s="1"/>
      <c r="F187" s="1"/>
      <c r="G187" s="3"/>
      <c r="H187" s="4"/>
      <c r="I187" s="5"/>
    </row>
    <row r="188" spans="1:9" s="6" customFormat="1" x14ac:dyDescent="0.2">
      <c r="A188" s="1"/>
      <c r="B188" s="1"/>
      <c r="C188" s="2"/>
      <c r="D188" s="2"/>
      <c r="E188" s="1"/>
      <c r="F188" s="1"/>
      <c r="G188" s="3"/>
      <c r="H188" s="4"/>
      <c r="I188" s="5"/>
    </row>
    <row r="189" spans="1:9" s="6" customFormat="1" x14ac:dyDescent="0.2">
      <c r="A189" s="1"/>
      <c r="B189" s="1"/>
      <c r="C189" s="2"/>
      <c r="D189" s="2"/>
      <c r="E189" s="1"/>
      <c r="F189" s="1"/>
      <c r="G189" s="3"/>
      <c r="H189" s="4"/>
      <c r="I189" s="5"/>
    </row>
    <row r="190" spans="1:9" s="6" customFormat="1" x14ac:dyDescent="0.2">
      <c r="A190" s="1"/>
      <c r="B190" s="1"/>
      <c r="C190" s="2"/>
      <c r="D190" s="2"/>
      <c r="E190" s="1"/>
      <c r="F190" s="1"/>
      <c r="G190" s="3"/>
      <c r="H190" s="4"/>
      <c r="I190" s="5"/>
    </row>
    <row r="191" spans="1:9" s="6" customFormat="1" x14ac:dyDescent="0.2">
      <c r="A191" s="1"/>
      <c r="B191" s="1"/>
      <c r="C191" s="2"/>
      <c r="D191" s="2"/>
      <c r="E191" s="1"/>
      <c r="F191" s="1"/>
      <c r="G191" s="3"/>
      <c r="H191" s="4"/>
      <c r="I191" s="5"/>
    </row>
    <row r="192" spans="1:9" s="6" customFormat="1" x14ac:dyDescent="0.2">
      <c r="A192" s="1"/>
      <c r="B192" s="1"/>
      <c r="C192" s="2"/>
      <c r="D192" s="2"/>
      <c r="E192" s="1"/>
      <c r="F192" s="1"/>
      <c r="G192" s="3"/>
      <c r="H192" s="4"/>
      <c r="I192" s="5"/>
    </row>
    <row r="193" spans="1:31" s="6" customFormat="1" x14ac:dyDescent="0.2">
      <c r="A193" s="1"/>
      <c r="B193" s="1"/>
      <c r="C193" s="2"/>
      <c r="D193" s="2"/>
      <c r="E193" s="1"/>
      <c r="F193" s="1"/>
      <c r="G193" s="3"/>
      <c r="H193" s="4"/>
      <c r="I193" s="5"/>
    </row>
    <row r="194" spans="1:31" s="6" customFormat="1" x14ac:dyDescent="0.2">
      <c r="A194" s="1"/>
      <c r="B194" s="1"/>
      <c r="C194" s="2"/>
      <c r="D194" s="2"/>
      <c r="E194" s="1"/>
      <c r="F194" s="1"/>
      <c r="G194" s="3"/>
      <c r="H194" s="4"/>
      <c r="I194" s="5"/>
    </row>
    <row r="195" spans="1:31" s="6" customFormat="1" x14ac:dyDescent="0.2">
      <c r="A195" s="1"/>
      <c r="B195" s="1"/>
      <c r="C195" s="2"/>
      <c r="D195" s="2"/>
      <c r="E195" s="1"/>
      <c r="F195" s="1"/>
      <c r="G195" s="3"/>
      <c r="H195" s="4"/>
      <c r="I195" s="5"/>
    </row>
    <row r="196" spans="1:31" s="6" customFormat="1" x14ac:dyDescent="0.2">
      <c r="A196" s="1"/>
      <c r="B196" s="1"/>
      <c r="C196" s="2"/>
      <c r="D196" s="2"/>
      <c r="E196" s="1"/>
      <c r="F196" s="1"/>
      <c r="G196" s="3"/>
      <c r="H196" s="4"/>
      <c r="I196" s="5"/>
    </row>
    <row r="197" spans="1:31" s="6" customFormat="1" x14ac:dyDescent="0.2">
      <c r="A197" s="1"/>
      <c r="B197" s="1"/>
      <c r="C197" s="2"/>
      <c r="D197" s="2"/>
      <c r="E197" s="1"/>
      <c r="F197" s="1"/>
      <c r="G197" s="3"/>
      <c r="H197" s="4"/>
      <c r="I197" s="5"/>
    </row>
    <row r="198" spans="1:31" s="6" customFormat="1" x14ac:dyDescent="0.2">
      <c r="A198" s="1"/>
      <c r="B198" s="1"/>
      <c r="C198" s="2"/>
      <c r="D198" s="2"/>
      <c r="E198" s="1"/>
      <c r="F198" s="1"/>
      <c r="G198" s="3"/>
      <c r="H198" s="4"/>
      <c r="I198" s="5"/>
    </row>
    <row r="199" spans="1:31" s="6" customFormat="1" x14ac:dyDescent="0.2">
      <c r="A199" s="1"/>
      <c r="B199" s="1"/>
      <c r="C199" s="2"/>
      <c r="D199" s="2"/>
      <c r="E199" s="1"/>
      <c r="F199" s="1"/>
      <c r="G199" s="3"/>
      <c r="H199" s="4"/>
      <c r="I199" s="5"/>
    </row>
    <row r="200" spans="1:31" s="6" customFormat="1" x14ac:dyDescent="0.2">
      <c r="A200" s="1"/>
      <c r="B200" s="1"/>
      <c r="C200" s="2"/>
      <c r="D200" s="2"/>
      <c r="E200" s="1"/>
      <c r="F200" s="1"/>
      <c r="G200" s="3"/>
      <c r="H200" s="4"/>
      <c r="I200" s="5"/>
    </row>
    <row r="201" spans="1:31" s="6" customFormat="1" x14ac:dyDescent="0.2">
      <c r="A201" s="1"/>
      <c r="B201" s="1"/>
      <c r="C201" s="2"/>
      <c r="D201" s="2"/>
      <c r="E201" s="1"/>
      <c r="F201" s="1"/>
      <c r="G201" s="3"/>
      <c r="H201" s="4"/>
      <c r="I201" s="5"/>
    </row>
    <row r="202" spans="1:31" s="6" customFormat="1" x14ac:dyDescent="0.2">
      <c r="A202" s="1"/>
      <c r="B202" s="1"/>
      <c r="C202" s="2"/>
      <c r="D202" s="2"/>
      <c r="E202" s="1"/>
      <c r="F202" s="1"/>
      <c r="G202" s="3"/>
      <c r="H202" s="4"/>
      <c r="I202" s="5"/>
    </row>
    <row r="203" spans="1:31" s="6" customFormat="1" x14ac:dyDescent="0.2">
      <c r="A203" s="1"/>
      <c r="B203" s="1"/>
      <c r="C203" s="2"/>
      <c r="D203" s="2"/>
      <c r="E203" s="1"/>
      <c r="F203" s="1"/>
      <c r="G203" s="3"/>
      <c r="H203" s="4"/>
      <c r="I203" s="5"/>
    </row>
    <row r="204" spans="1:31" s="6" customFormat="1" x14ac:dyDescent="0.2">
      <c r="A204" s="1"/>
      <c r="B204" s="1"/>
      <c r="C204" s="2"/>
      <c r="D204" s="2"/>
      <c r="E204" s="1"/>
      <c r="F204" s="1"/>
      <c r="G204" s="3"/>
      <c r="H204" s="4"/>
      <c r="I204" s="5"/>
    </row>
    <row r="205" spans="1:31" s="6" customFormat="1" x14ac:dyDescent="0.2">
      <c r="A205" s="1"/>
      <c r="B205" s="1"/>
      <c r="C205" s="2"/>
      <c r="D205" s="2"/>
      <c r="E205" s="1"/>
      <c r="F205" s="1"/>
      <c r="G205" s="3"/>
      <c r="H205" s="4"/>
      <c r="I205" s="5"/>
    </row>
    <row r="206" spans="1:31" s="6" customFormat="1" x14ac:dyDescent="0.2">
      <c r="A206" s="1"/>
      <c r="B206" s="1"/>
      <c r="C206" s="2"/>
      <c r="D206" s="2"/>
      <c r="E206" s="1"/>
      <c r="F206" s="1"/>
      <c r="G206" s="3"/>
      <c r="H206" s="4"/>
      <c r="I206" s="5"/>
    </row>
    <row r="207" spans="1:31" s="79" customFormat="1" ht="20.25" x14ac:dyDescent="0.2">
      <c r="A207" s="1"/>
      <c r="B207" s="1"/>
      <c r="C207" s="2"/>
      <c r="D207" s="2"/>
      <c r="E207" s="1"/>
      <c r="F207" s="1"/>
      <c r="G207" s="3"/>
      <c r="H207" s="4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spans="1:31" s="79" customFormat="1" ht="20.25" x14ac:dyDescent="0.2">
      <c r="A208" s="1"/>
      <c r="B208" s="1"/>
      <c r="C208" s="2"/>
      <c r="D208" s="2"/>
      <c r="E208" s="1"/>
      <c r="F208" s="1"/>
      <c r="G208" s="3"/>
      <c r="H208" s="4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spans="1:31" s="79" customFormat="1" ht="20.25" x14ac:dyDescent="0.2">
      <c r="A209" s="1"/>
      <c r="B209" s="1"/>
      <c r="C209" s="2"/>
      <c r="D209" s="2"/>
      <c r="E209" s="1"/>
      <c r="F209" s="1"/>
      <c r="G209" s="3"/>
      <c r="H209" s="4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spans="1:31" s="79" customFormat="1" ht="20.25" x14ac:dyDescent="0.2">
      <c r="A210" s="1"/>
      <c r="B210" s="1"/>
      <c r="C210" s="2"/>
      <c r="D210" s="2"/>
      <c r="E210" s="1"/>
      <c r="F210" s="1"/>
      <c r="G210" s="3"/>
      <c r="H210" s="4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spans="1:31" s="79" customFormat="1" ht="20.25" x14ac:dyDescent="0.2">
      <c r="A211" s="1"/>
      <c r="B211" s="1"/>
      <c r="C211" s="2"/>
      <c r="D211" s="2"/>
      <c r="E211" s="1"/>
      <c r="F211" s="1"/>
      <c r="G211" s="3"/>
      <c r="H211" s="4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spans="1:31" s="79" customFormat="1" ht="20.25" x14ac:dyDescent="0.2">
      <c r="A212" s="1"/>
      <c r="B212" s="1"/>
      <c r="C212" s="2"/>
      <c r="D212" s="2"/>
      <c r="E212" s="1"/>
      <c r="F212" s="1"/>
      <c r="G212" s="3"/>
      <c r="H212" s="4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1:31" s="79" customFormat="1" ht="20.25" x14ac:dyDescent="0.2">
      <c r="A213" s="1"/>
      <c r="B213" s="1"/>
      <c r="C213" s="2"/>
      <c r="D213" s="2"/>
      <c r="E213" s="1"/>
      <c r="F213" s="1"/>
      <c r="G213" s="3"/>
      <c r="H213" s="4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1:31" s="79" customFormat="1" ht="20.25" x14ac:dyDescent="0.2">
      <c r="A214" s="1"/>
      <c r="B214" s="1"/>
      <c r="C214" s="2"/>
      <c r="D214" s="2"/>
      <c r="E214" s="1"/>
      <c r="F214" s="1"/>
      <c r="G214" s="3"/>
      <c r="H214" s="4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1:31" s="79" customFormat="1" ht="20.25" x14ac:dyDescent="0.2">
      <c r="A215" s="1"/>
      <c r="B215" s="1"/>
      <c r="C215" s="2"/>
      <c r="D215" s="2"/>
      <c r="E215" s="1"/>
      <c r="F215" s="1"/>
      <c r="G215" s="3"/>
      <c r="H215" s="4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1:31" s="79" customFormat="1" ht="20.25" x14ac:dyDescent="0.2">
      <c r="A216" s="1"/>
      <c r="B216" s="1"/>
      <c r="C216" s="2"/>
      <c r="D216" s="2"/>
      <c r="E216" s="1"/>
      <c r="F216" s="1"/>
      <c r="G216" s="3"/>
      <c r="H216" s="4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1:31" s="79" customFormat="1" ht="20.25" x14ac:dyDescent="0.2">
      <c r="A217" s="1"/>
      <c r="B217" s="1"/>
      <c r="C217" s="2"/>
      <c r="D217" s="2"/>
      <c r="E217" s="1"/>
      <c r="F217" s="1"/>
      <c r="G217" s="3"/>
      <c r="H217" s="4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spans="1:31" s="79" customFormat="1" ht="20.25" x14ac:dyDescent="0.2">
      <c r="A218" s="1"/>
      <c r="B218" s="1"/>
      <c r="C218" s="2"/>
      <c r="D218" s="2"/>
      <c r="E218" s="1"/>
      <c r="F218" s="1"/>
      <c r="G218" s="3"/>
      <c r="H218" s="4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spans="1:31" s="79" customFormat="1" ht="20.25" x14ac:dyDescent="0.2">
      <c r="A219" s="1"/>
      <c r="B219" s="1"/>
      <c r="C219" s="2"/>
      <c r="D219" s="2"/>
      <c r="E219" s="1"/>
      <c r="F219" s="1"/>
      <c r="G219" s="3"/>
      <c r="H219" s="4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spans="1:31" s="79" customFormat="1" ht="20.25" x14ac:dyDescent="0.2">
      <c r="A220" s="1"/>
      <c r="B220" s="1"/>
      <c r="C220" s="2"/>
      <c r="D220" s="2"/>
      <c r="E220" s="1"/>
      <c r="F220" s="1"/>
      <c r="G220" s="3"/>
      <c r="H220" s="4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spans="1:31" s="79" customFormat="1" ht="20.25" x14ac:dyDescent="0.2">
      <c r="A221" s="1"/>
      <c r="B221" s="1"/>
      <c r="C221" s="2"/>
      <c r="D221" s="2"/>
      <c r="E221" s="1"/>
      <c r="F221" s="1"/>
      <c r="G221" s="3"/>
      <c r="H221" s="4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spans="1:31" s="79" customFormat="1" ht="20.25" x14ac:dyDescent="0.2">
      <c r="A222" s="1"/>
      <c r="B222" s="1"/>
      <c r="C222" s="2"/>
      <c r="D222" s="2"/>
      <c r="E222" s="1"/>
      <c r="F222" s="1"/>
      <c r="G222" s="3"/>
      <c r="H222" s="4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spans="1:31" s="6" customFormat="1" x14ac:dyDescent="0.2">
      <c r="A223" s="1"/>
      <c r="B223" s="1"/>
      <c r="C223" s="2"/>
      <c r="D223" s="2"/>
      <c r="E223" s="1"/>
      <c r="F223" s="1"/>
      <c r="G223" s="3"/>
      <c r="H223" s="4"/>
      <c r="I223" s="5"/>
    </row>
    <row r="224" spans="1:31" s="6" customFormat="1" x14ac:dyDescent="0.2">
      <c r="A224" s="1"/>
      <c r="B224" s="1"/>
      <c r="C224" s="2"/>
      <c r="D224" s="2"/>
      <c r="E224" s="1"/>
      <c r="F224" s="1"/>
      <c r="G224" s="3"/>
      <c r="H224" s="4"/>
      <c r="I224" s="5"/>
    </row>
    <row r="225" spans="1:9" s="6" customFormat="1" x14ac:dyDescent="0.2">
      <c r="A225" s="1"/>
      <c r="B225" s="1"/>
      <c r="C225" s="2"/>
      <c r="D225" s="2"/>
      <c r="E225" s="1"/>
      <c r="F225" s="1"/>
      <c r="G225" s="3"/>
      <c r="H225" s="4"/>
      <c r="I225" s="5"/>
    </row>
    <row r="226" spans="1:9" s="6" customFormat="1" x14ac:dyDescent="0.2">
      <c r="A226" s="1"/>
      <c r="B226" s="1"/>
      <c r="C226" s="2"/>
      <c r="D226" s="2"/>
      <c r="E226" s="1"/>
      <c r="F226" s="1"/>
      <c r="G226" s="3"/>
      <c r="H226" s="4"/>
      <c r="I226" s="5"/>
    </row>
    <row r="227" spans="1:9" s="6" customFormat="1" x14ac:dyDescent="0.2">
      <c r="A227" s="1"/>
      <c r="B227" s="1"/>
      <c r="C227" s="2"/>
      <c r="D227" s="2"/>
      <c r="E227" s="1"/>
      <c r="F227" s="1"/>
      <c r="G227" s="3"/>
      <c r="H227" s="4"/>
      <c r="I227" s="5"/>
    </row>
    <row r="228" spans="1:9" s="6" customFormat="1" x14ac:dyDescent="0.2">
      <c r="A228" s="1"/>
      <c r="B228" s="1"/>
      <c r="C228" s="2"/>
      <c r="D228" s="2"/>
      <c r="E228" s="1"/>
      <c r="F228" s="1"/>
      <c r="G228" s="3"/>
      <c r="H228" s="4"/>
      <c r="I228" s="5"/>
    </row>
    <row r="229" spans="1:9" s="6" customFormat="1" x14ac:dyDescent="0.2">
      <c r="A229" s="1"/>
      <c r="B229" s="1"/>
      <c r="C229" s="2"/>
      <c r="D229" s="2"/>
      <c r="E229" s="1"/>
      <c r="F229" s="1"/>
      <c r="G229" s="3"/>
      <c r="H229" s="4"/>
      <c r="I229" s="5"/>
    </row>
    <row r="230" spans="1:9" s="6" customFormat="1" x14ac:dyDescent="0.2">
      <c r="A230" s="1"/>
      <c r="B230" s="1"/>
      <c r="C230" s="2"/>
      <c r="D230" s="2"/>
      <c r="E230" s="1"/>
      <c r="F230" s="1"/>
      <c r="G230" s="3"/>
      <c r="H230" s="4"/>
      <c r="I230" s="5"/>
    </row>
    <row r="231" spans="1:9" s="6" customFormat="1" x14ac:dyDescent="0.2">
      <c r="A231" s="1"/>
      <c r="B231" s="1"/>
      <c r="C231" s="2"/>
      <c r="D231" s="2"/>
      <c r="E231" s="1"/>
      <c r="F231" s="1"/>
      <c r="G231" s="3"/>
      <c r="H231" s="4"/>
      <c r="I231" s="5"/>
    </row>
    <row r="232" spans="1:9" s="6" customFormat="1" x14ac:dyDescent="0.2">
      <c r="A232" s="1"/>
      <c r="B232" s="1"/>
      <c r="C232" s="2"/>
      <c r="D232" s="2"/>
      <c r="E232" s="1"/>
      <c r="F232" s="1"/>
      <c r="G232" s="3"/>
      <c r="H232" s="4"/>
      <c r="I232" s="5"/>
    </row>
    <row r="233" spans="1:9" s="6" customFormat="1" x14ac:dyDescent="0.2">
      <c r="A233" s="1"/>
      <c r="B233" s="1"/>
      <c r="C233" s="2"/>
      <c r="D233" s="2"/>
      <c r="E233" s="1"/>
      <c r="F233" s="1"/>
      <c r="G233" s="3"/>
      <c r="H233" s="4"/>
      <c r="I233" s="5"/>
    </row>
    <row r="234" spans="1:9" s="6" customFormat="1" x14ac:dyDescent="0.2">
      <c r="A234" s="1"/>
      <c r="B234" s="1"/>
      <c r="C234" s="2"/>
      <c r="D234" s="2"/>
      <c r="E234" s="1"/>
      <c r="F234" s="1"/>
      <c r="G234" s="3"/>
      <c r="H234" s="4"/>
      <c r="I234" s="5"/>
    </row>
    <row r="235" spans="1:9" s="6" customFormat="1" x14ac:dyDescent="0.2">
      <c r="A235" s="1"/>
      <c r="B235" s="1"/>
      <c r="C235" s="2"/>
      <c r="D235" s="2"/>
      <c r="E235" s="1"/>
      <c r="F235" s="1"/>
      <c r="G235" s="3"/>
      <c r="H235" s="4"/>
      <c r="I235" s="5"/>
    </row>
    <row r="236" spans="1:9" s="6" customFormat="1" x14ac:dyDescent="0.2">
      <c r="A236" s="1"/>
      <c r="B236" s="1"/>
      <c r="C236" s="2"/>
      <c r="D236" s="2"/>
      <c r="E236" s="1"/>
      <c r="F236" s="1"/>
      <c r="G236" s="3"/>
      <c r="H236" s="4"/>
      <c r="I236" s="5"/>
    </row>
    <row r="237" spans="1:9" s="6" customFormat="1" x14ac:dyDescent="0.2">
      <c r="A237" s="1"/>
      <c r="B237" s="1"/>
      <c r="C237" s="2"/>
      <c r="D237" s="2"/>
      <c r="E237" s="1"/>
      <c r="F237" s="1"/>
      <c r="G237" s="3"/>
      <c r="H237" s="4"/>
      <c r="I237" s="5"/>
    </row>
    <row r="238" spans="1:9" s="6" customFormat="1" x14ac:dyDescent="0.2">
      <c r="A238" s="1"/>
      <c r="B238" s="1"/>
      <c r="C238" s="2"/>
      <c r="D238" s="2"/>
      <c r="E238" s="1"/>
      <c r="F238" s="1"/>
      <c r="G238" s="3"/>
      <c r="H238" s="4"/>
      <c r="I238" s="5"/>
    </row>
    <row r="239" spans="1:9" s="6" customFormat="1" x14ac:dyDescent="0.2">
      <c r="A239" s="1"/>
      <c r="B239" s="1"/>
      <c r="C239" s="2"/>
      <c r="D239" s="2"/>
      <c r="E239" s="1"/>
      <c r="F239" s="1"/>
      <c r="G239" s="3"/>
      <c r="H239" s="4"/>
      <c r="I239" s="5"/>
    </row>
    <row r="240" spans="1:9" s="6" customFormat="1" x14ac:dyDescent="0.2">
      <c r="A240" s="1"/>
      <c r="B240" s="1"/>
      <c r="C240" s="2"/>
      <c r="D240" s="2"/>
      <c r="E240" s="1"/>
      <c r="F240" s="1"/>
      <c r="G240" s="3"/>
      <c r="H240" s="4"/>
      <c r="I240" s="5"/>
    </row>
    <row r="241" spans="1:31" s="6" customFormat="1" x14ac:dyDescent="0.2">
      <c r="A241" s="1"/>
      <c r="B241" s="1"/>
      <c r="C241" s="2"/>
      <c r="D241" s="2"/>
      <c r="E241" s="1"/>
      <c r="F241" s="1"/>
      <c r="G241" s="3"/>
      <c r="H241" s="4"/>
      <c r="I241" s="5"/>
    </row>
    <row r="242" spans="1:31" s="6" customFormat="1" x14ac:dyDescent="0.2">
      <c r="A242" s="1"/>
      <c r="B242" s="1"/>
      <c r="C242" s="2"/>
      <c r="D242" s="2"/>
      <c r="E242" s="1"/>
      <c r="F242" s="1"/>
      <c r="G242" s="3"/>
      <c r="H242" s="4"/>
      <c r="I242" s="5"/>
    </row>
    <row r="243" spans="1:31" s="6" customFormat="1" x14ac:dyDescent="0.2">
      <c r="A243" s="1"/>
      <c r="B243" s="1"/>
      <c r="C243" s="2"/>
      <c r="D243" s="2"/>
      <c r="E243" s="1"/>
      <c r="F243" s="1"/>
      <c r="G243" s="3"/>
      <c r="H243" s="4"/>
      <c r="I243" s="5"/>
    </row>
    <row r="244" spans="1:31" s="6" customFormat="1" x14ac:dyDescent="0.2">
      <c r="A244" s="1"/>
      <c r="B244" s="1"/>
      <c r="C244" s="2"/>
      <c r="D244" s="2"/>
      <c r="E244" s="1"/>
      <c r="F244" s="1"/>
      <c r="G244" s="3"/>
      <c r="H244" s="4"/>
      <c r="I244" s="5"/>
    </row>
    <row r="245" spans="1:31" s="6" customFormat="1" x14ac:dyDescent="0.2">
      <c r="A245" s="1"/>
      <c r="B245" s="1"/>
      <c r="C245" s="2"/>
      <c r="D245" s="2"/>
      <c r="E245" s="1"/>
      <c r="F245" s="1"/>
      <c r="G245" s="3"/>
      <c r="H245" s="4"/>
      <c r="I245" s="5"/>
    </row>
    <row r="246" spans="1:31" s="6" customFormat="1" x14ac:dyDescent="0.2">
      <c r="A246" s="1"/>
      <c r="B246" s="1"/>
      <c r="C246" s="2"/>
      <c r="D246" s="2"/>
      <c r="E246" s="1"/>
      <c r="F246" s="1"/>
      <c r="G246" s="3"/>
      <c r="H246" s="4"/>
      <c r="I246" s="5"/>
    </row>
    <row r="247" spans="1:31" s="6" customFormat="1" x14ac:dyDescent="0.2">
      <c r="A247" s="1"/>
      <c r="B247" s="1"/>
      <c r="C247" s="2"/>
      <c r="D247" s="2"/>
      <c r="E247" s="1"/>
      <c r="F247" s="1"/>
      <c r="G247" s="3"/>
      <c r="H247" s="4"/>
      <c r="I247" s="5"/>
    </row>
    <row r="248" spans="1:31" s="6" customFormat="1" x14ac:dyDescent="0.2">
      <c r="A248" s="1"/>
      <c r="B248" s="1"/>
      <c r="C248" s="2"/>
      <c r="D248" s="2"/>
      <c r="E248" s="1"/>
      <c r="F248" s="1"/>
      <c r="G248" s="3"/>
      <c r="H248" s="4"/>
      <c r="I248" s="5"/>
    </row>
    <row r="249" spans="1:31" s="6" customFormat="1" x14ac:dyDescent="0.2">
      <c r="A249" s="1"/>
      <c r="B249" s="1"/>
      <c r="C249" s="2"/>
      <c r="D249" s="2"/>
      <c r="E249" s="1"/>
      <c r="F249" s="1"/>
      <c r="G249" s="3"/>
      <c r="H249" s="4"/>
      <c r="I249" s="5"/>
    </row>
    <row r="250" spans="1:31" s="6" customFormat="1" x14ac:dyDescent="0.2">
      <c r="A250" s="1"/>
      <c r="B250" s="1"/>
      <c r="C250" s="2"/>
      <c r="D250" s="2"/>
      <c r="E250" s="1"/>
      <c r="F250" s="1"/>
      <c r="G250" s="3"/>
      <c r="H250" s="4"/>
      <c r="I250" s="5"/>
    </row>
    <row r="251" spans="1:31" s="80" customFormat="1" ht="20.25" x14ac:dyDescent="0.2">
      <c r="A251" s="1"/>
      <c r="B251" s="1"/>
      <c r="C251" s="2"/>
      <c r="D251" s="2"/>
      <c r="E251" s="1"/>
      <c r="F251" s="1"/>
      <c r="G251" s="3"/>
      <c r="H251" s="4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1:31" s="80" customFormat="1" ht="20.25" x14ac:dyDescent="0.2">
      <c r="A252" s="1"/>
      <c r="B252" s="1"/>
      <c r="C252" s="2"/>
      <c r="D252" s="2"/>
      <c r="E252" s="1"/>
      <c r="G252" s="3"/>
      <c r="H252" s="4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</sheetData>
  <mergeCells count="48">
    <mergeCell ref="E88:E90"/>
    <mergeCell ref="B84:B86"/>
    <mergeCell ref="A88:A90"/>
    <mergeCell ref="B88:B90"/>
    <mergeCell ref="C88:C90"/>
    <mergeCell ref="D88:D90"/>
    <mergeCell ref="A84:A86"/>
    <mergeCell ref="C84:C86"/>
    <mergeCell ref="D84:D86"/>
    <mergeCell ref="A63:A65"/>
    <mergeCell ref="B63:B65"/>
    <mergeCell ref="C63:C65"/>
    <mergeCell ref="D63:D65"/>
    <mergeCell ref="A75:A77"/>
    <mergeCell ref="B75:B77"/>
    <mergeCell ref="C75:C77"/>
    <mergeCell ref="D75:D77"/>
    <mergeCell ref="A53:A55"/>
    <mergeCell ref="B53:B55"/>
    <mergeCell ref="C53:C55"/>
    <mergeCell ref="D53:D55"/>
    <mergeCell ref="A56:A59"/>
    <mergeCell ref="B56:B59"/>
    <mergeCell ref="C56:C59"/>
    <mergeCell ref="D56:D59"/>
    <mergeCell ref="H44:H46"/>
    <mergeCell ref="A49:A51"/>
    <mergeCell ref="B49:B51"/>
    <mergeCell ref="C49:C51"/>
    <mergeCell ref="D49:D51"/>
    <mergeCell ref="A44:A46"/>
    <mergeCell ref="B44:B46"/>
    <mergeCell ref="C44:C46"/>
    <mergeCell ref="D44:D46"/>
    <mergeCell ref="B26:B29"/>
    <mergeCell ref="C26:C29"/>
    <mergeCell ref="D26:D29"/>
    <mergeCell ref="A26:A29"/>
    <mergeCell ref="A23:A25"/>
    <mergeCell ref="B23:B25"/>
    <mergeCell ref="C23:C25"/>
    <mergeCell ref="D23:D25"/>
    <mergeCell ref="H23:H25"/>
    <mergeCell ref="A8:A10"/>
    <mergeCell ref="B8:B10"/>
    <mergeCell ref="C8:C10"/>
    <mergeCell ref="D8:D10"/>
    <mergeCell ref="H8:H10"/>
  </mergeCells>
  <printOptions gridLines="1"/>
  <pageMargins left="0.23611111111111102" right="0.23611111111111102" top="0.31527777777777799" bottom="0.35416666666666702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IW249"/>
  <sheetViews>
    <sheetView zoomScale="70" workbookViewId="0">
      <pane xSplit="2" ySplit="2" topLeftCell="C3" activePane="bottomRight" state="frozen"/>
      <selection activeCell="B84" sqref="B84"/>
      <selection pane="topRight"/>
      <selection pane="bottomLeft"/>
      <selection pane="bottomRight" activeCell="L11" sqref="L11"/>
    </sheetView>
  </sheetViews>
  <sheetFormatPr defaultColWidth="9.140625" defaultRowHeight="18.75" outlineLevelCol="1" x14ac:dyDescent="0.2"/>
  <cols>
    <col min="1" max="1" width="9.28515625" style="1" customWidth="1" outlineLevel="1"/>
    <col min="2" max="2" width="45.85546875" style="1" customWidth="1"/>
    <col min="3" max="3" width="29.28515625" style="2" customWidth="1"/>
    <col min="4" max="4" width="42.140625" style="4" customWidth="1"/>
    <col min="5" max="5" width="9.7109375" style="81" customWidth="1"/>
    <col min="6" max="6" width="52.42578125" style="1" customWidth="1"/>
    <col min="7" max="7" width="27.28515625" style="4" customWidth="1"/>
    <col min="8" max="8" width="25.42578125" style="4" customWidth="1"/>
    <col min="9" max="9" width="23.5703125" style="4" customWidth="1"/>
    <col min="10" max="257" width="9.140625" style="6"/>
  </cols>
  <sheetData>
    <row r="1" spans="1:74" s="6" customFormat="1" ht="83.25" customHeight="1" thickBot="1" x14ac:dyDescent="0.25">
      <c r="B1" s="237" t="s">
        <v>169</v>
      </c>
      <c r="C1" s="237"/>
      <c r="D1" s="237"/>
      <c r="E1" s="237"/>
      <c r="F1" s="237"/>
      <c r="G1" s="237"/>
      <c r="H1" s="237"/>
      <c r="I1" s="237"/>
    </row>
    <row r="2" spans="1:74" s="8" customFormat="1" ht="164.25" customHeight="1" thickTop="1" thickBot="1" x14ac:dyDescent="0.3">
      <c r="A2" s="9" t="s">
        <v>0</v>
      </c>
      <c r="B2" s="10" t="s">
        <v>1</v>
      </c>
      <c r="C2" s="11" t="s">
        <v>2</v>
      </c>
      <c r="D2" s="12" t="s">
        <v>3</v>
      </c>
      <c r="E2" s="9" t="s">
        <v>0</v>
      </c>
      <c r="F2" s="9" t="s">
        <v>4</v>
      </c>
      <c r="G2" s="13" t="s">
        <v>5</v>
      </c>
      <c r="H2" s="14" t="s">
        <v>6</v>
      </c>
      <c r="I2" s="13" t="s">
        <v>7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</row>
    <row r="3" spans="1:74" s="82" customFormat="1" ht="32.25" customHeight="1" x14ac:dyDescent="0.2">
      <c r="A3" s="20">
        <v>1</v>
      </c>
      <c r="B3" s="20" t="s">
        <v>8</v>
      </c>
      <c r="C3" s="11">
        <v>3.3</v>
      </c>
      <c r="D3" s="24" t="s">
        <v>170</v>
      </c>
      <c r="E3" s="83">
        <v>1</v>
      </c>
      <c r="F3" s="24" t="s">
        <v>171</v>
      </c>
      <c r="G3" s="25">
        <v>71661.87</v>
      </c>
      <c r="H3" s="22">
        <v>49435.49</v>
      </c>
      <c r="I3" s="26">
        <f t="shared" ref="I3:I9" si="0">G3/H3</f>
        <v>1.4496037158729487</v>
      </c>
    </row>
    <row r="4" spans="1:74" s="82" customFormat="1" ht="39.75" customHeight="1" x14ac:dyDescent="0.2">
      <c r="A4" s="17">
        <v>2</v>
      </c>
      <c r="B4" s="17" t="s">
        <v>11</v>
      </c>
      <c r="C4" s="18">
        <v>3.8</v>
      </c>
      <c r="D4" s="24" t="s">
        <v>170</v>
      </c>
      <c r="E4" s="83">
        <v>2</v>
      </c>
      <c r="F4" s="24" t="s">
        <v>172</v>
      </c>
      <c r="G4" s="25">
        <v>59842.23</v>
      </c>
      <c r="H4" s="22">
        <v>51978.92</v>
      </c>
      <c r="I4" s="26">
        <f t="shared" si="0"/>
        <v>1.1512788261087381</v>
      </c>
    </row>
    <row r="5" spans="1:74" s="82" customFormat="1" ht="32.25" customHeight="1" x14ac:dyDescent="0.2">
      <c r="A5" s="17">
        <v>3</v>
      </c>
      <c r="B5" s="17" t="s">
        <v>13</v>
      </c>
      <c r="C5" s="18">
        <v>3.5</v>
      </c>
      <c r="D5" s="24" t="s">
        <v>170</v>
      </c>
      <c r="E5" s="83">
        <v>3</v>
      </c>
      <c r="F5" s="24" t="s">
        <v>173</v>
      </c>
      <c r="G5" s="25">
        <v>55188.28</v>
      </c>
      <c r="H5" s="22">
        <v>52061.82</v>
      </c>
      <c r="I5" s="26">
        <f t="shared" si="0"/>
        <v>1.0600528371847162</v>
      </c>
    </row>
    <row r="6" spans="1:74" s="6" customFormat="1" ht="30" customHeight="1" x14ac:dyDescent="0.2">
      <c r="A6" s="20">
        <v>4</v>
      </c>
      <c r="B6" s="20" t="s">
        <v>15</v>
      </c>
      <c r="C6" s="11">
        <v>3.6</v>
      </c>
      <c r="D6" s="24" t="s">
        <v>170</v>
      </c>
      <c r="E6" s="83">
        <v>4</v>
      </c>
      <c r="F6" s="84" t="s">
        <v>174</v>
      </c>
      <c r="G6" s="25">
        <v>67358.81</v>
      </c>
      <c r="H6" s="22">
        <v>52603.12</v>
      </c>
      <c r="I6" s="26">
        <f t="shared" si="0"/>
        <v>1.2805097872521629</v>
      </c>
    </row>
    <row r="7" spans="1:74" s="6" customFormat="1" ht="38.25" customHeight="1" x14ac:dyDescent="0.2">
      <c r="A7" s="20">
        <v>5</v>
      </c>
      <c r="B7" s="20" t="s">
        <v>17</v>
      </c>
      <c r="C7" s="11">
        <v>4</v>
      </c>
      <c r="D7" s="24" t="s">
        <v>170</v>
      </c>
      <c r="E7" s="83">
        <v>5</v>
      </c>
      <c r="F7" s="24" t="s">
        <v>175</v>
      </c>
      <c r="G7" s="25">
        <v>108921.58</v>
      </c>
      <c r="H7" s="22">
        <v>56381.77</v>
      </c>
      <c r="I7" s="26">
        <f t="shared" si="0"/>
        <v>1.9318581165507931</v>
      </c>
    </row>
    <row r="8" spans="1:74" s="6" customFormat="1" ht="38.25" customHeight="1" thickTop="1" thickBot="1" x14ac:dyDescent="0.25">
      <c r="A8" s="17">
        <v>6</v>
      </c>
      <c r="B8" s="17" t="s">
        <v>19</v>
      </c>
      <c r="C8" s="18">
        <v>3.3</v>
      </c>
      <c r="D8" s="27" t="s">
        <v>170</v>
      </c>
      <c r="E8" s="83">
        <v>6</v>
      </c>
      <c r="F8" s="24" t="s">
        <v>176</v>
      </c>
      <c r="G8" s="25">
        <v>91577.55</v>
      </c>
      <c r="H8" s="22">
        <v>54292.82</v>
      </c>
      <c r="I8" s="26">
        <f t="shared" si="0"/>
        <v>1.6867340838070302</v>
      </c>
    </row>
    <row r="9" spans="1:74" s="6" customFormat="1" ht="38.25" customHeight="1" thickTop="1" thickBot="1" x14ac:dyDescent="0.25">
      <c r="A9" s="214">
        <v>7</v>
      </c>
      <c r="B9" s="214" t="s">
        <v>177</v>
      </c>
      <c r="C9" s="216">
        <v>3.5</v>
      </c>
      <c r="D9" s="247" t="s">
        <v>178</v>
      </c>
      <c r="E9" s="83"/>
      <c r="F9" s="166" t="s">
        <v>182</v>
      </c>
      <c r="G9" s="25">
        <v>91649</v>
      </c>
      <c r="H9" s="154">
        <v>52494.5</v>
      </c>
      <c r="I9" s="26">
        <f t="shared" si="0"/>
        <v>1.7458781396146263</v>
      </c>
    </row>
    <row r="10" spans="1:74" s="6" customFormat="1" ht="70.5" customHeight="1" thickTop="1" thickBot="1" x14ac:dyDescent="0.25">
      <c r="A10" s="215"/>
      <c r="B10" s="215"/>
      <c r="C10" s="217"/>
      <c r="D10" s="248"/>
      <c r="E10" s="83">
        <v>7</v>
      </c>
      <c r="F10" s="24" t="s">
        <v>179</v>
      </c>
      <c r="G10" s="25">
        <v>38515.449999999997</v>
      </c>
      <c r="H10" s="22">
        <v>52494.5</v>
      </c>
      <c r="I10" s="26">
        <f t="shared" ref="I10:I22" si="1">G10/H10</f>
        <v>0.7337044833268247</v>
      </c>
    </row>
    <row r="11" spans="1:74" s="6" customFormat="1" ht="71.25" customHeight="1" thickTop="1" thickBot="1" x14ac:dyDescent="0.25">
      <c r="A11" s="246"/>
      <c r="B11" s="246"/>
      <c r="C11" s="227"/>
      <c r="D11" s="249"/>
      <c r="E11" s="83">
        <v>8</v>
      </c>
      <c r="F11" s="24" t="s">
        <v>180</v>
      </c>
      <c r="G11" s="25">
        <v>99239.51</v>
      </c>
      <c r="H11" s="31">
        <v>52494.5</v>
      </c>
      <c r="I11" s="26">
        <f t="shared" si="1"/>
        <v>1.8904744306546399</v>
      </c>
    </row>
    <row r="12" spans="1:74" s="6" customFormat="1" ht="47.25" customHeight="1" thickTop="1" thickBot="1" x14ac:dyDescent="0.25">
      <c r="A12" s="238">
        <v>8</v>
      </c>
      <c r="B12" s="241" t="s">
        <v>181</v>
      </c>
      <c r="C12" s="216">
        <v>3.7</v>
      </c>
      <c r="D12" s="250" t="s">
        <v>170</v>
      </c>
      <c r="E12" s="83"/>
      <c r="F12" s="24" t="s">
        <v>182</v>
      </c>
      <c r="G12" s="25">
        <v>65744.36</v>
      </c>
      <c r="H12" s="244">
        <v>54316.57</v>
      </c>
      <c r="I12" s="26">
        <f t="shared" si="1"/>
        <v>1.2103923351566566</v>
      </c>
    </row>
    <row r="13" spans="1:74" s="6" customFormat="1" ht="42" customHeight="1" thickTop="1" thickBot="1" x14ac:dyDescent="0.25">
      <c r="A13" s="239"/>
      <c r="B13" s="242"/>
      <c r="C13" s="217"/>
      <c r="D13" s="251"/>
      <c r="E13" s="83">
        <v>9</v>
      </c>
      <c r="F13" s="85" t="s">
        <v>183</v>
      </c>
      <c r="G13" s="25">
        <v>56454.32</v>
      </c>
      <c r="H13" s="245"/>
      <c r="I13" s="26">
        <f>G13/H12</f>
        <v>1.0393572348180307</v>
      </c>
    </row>
    <row r="14" spans="1:74" s="6" customFormat="1" ht="42" customHeight="1" thickTop="1" thickBot="1" x14ac:dyDescent="0.25">
      <c r="A14" s="240"/>
      <c r="B14" s="243"/>
      <c r="C14" s="227"/>
      <c r="D14" s="252"/>
      <c r="E14" s="83">
        <v>10</v>
      </c>
      <c r="F14" s="85" t="s">
        <v>184</v>
      </c>
      <c r="G14" s="25">
        <v>73176.399999999994</v>
      </c>
      <c r="H14" s="245"/>
      <c r="I14" s="26">
        <v>1.35</v>
      </c>
    </row>
    <row r="15" spans="1:74" s="6" customFormat="1" ht="37.5" customHeight="1" thickTop="1" thickBot="1" x14ac:dyDescent="0.25">
      <c r="A15" s="32">
        <v>9</v>
      </c>
      <c r="B15" s="32" t="s">
        <v>27</v>
      </c>
      <c r="C15" s="33">
        <v>3.4</v>
      </c>
      <c r="D15" s="24" t="s">
        <v>170</v>
      </c>
      <c r="E15" s="83">
        <v>11</v>
      </c>
      <c r="F15" s="24" t="s">
        <v>185</v>
      </c>
      <c r="G15" s="25">
        <v>83506.09</v>
      </c>
      <c r="H15" s="31">
        <v>50369.57</v>
      </c>
      <c r="I15" s="26">
        <f t="shared" si="1"/>
        <v>1.6578678356793595</v>
      </c>
    </row>
    <row r="16" spans="1:74" s="6" customFormat="1" ht="37.5" customHeight="1" thickTop="1" thickBot="1" x14ac:dyDescent="0.25">
      <c r="A16" s="214">
        <v>10</v>
      </c>
      <c r="B16" s="214" t="s">
        <v>29</v>
      </c>
      <c r="C16" s="216">
        <v>3.7</v>
      </c>
      <c r="D16" s="247" t="s">
        <v>170</v>
      </c>
      <c r="E16" s="83"/>
      <c r="F16" s="24" t="s">
        <v>182</v>
      </c>
      <c r="G16" s="25">
        <v>77408.06</v>
      </c>
      <c r="H16" s="220">
        <v>43986.73</v>
      </c>
      <c r="I16" s="26">
        <f t="shared" si="1"/>
        <v>1.7598048320482107</v>
      </c>
    </row>
    <row r="17" spans="1:9" s="6" customFormat="1" ht="37.5" customHeight="1" thickTop="1" thickBot="1" x14ac:dyDescent="0.25">
      <c r="A17" s="215"/>
      <c r="B17" s="215"/>
      <c r="C17" s="217"/>
      <c r="D17" s="248"/>
      <c r="E17" s="83">
        <v>12</v>
      </c>
      <c r="F17" s="24" t="s">
        <v>186</v>
      </c>
      <c r="G17" s="25">
        <v>75034.36</v>
      </c>
      <c r="H17" s="221"/>
      <c r="I17" s="26">
        <f>G17/H16</f>
        <v>1.7058408297229641</v>
      </c>
    </row>
    <row r="18" spans="1:9" s="6" customFormat="1" ht="39.75" customHeight="1" thickTop="1" thickBot="1" x14ac:dyDescent="0.25">
      <c r="A18" s="226"/>
      <c r="B18" s="226"/>
      <c r="C18" s="227"/>
      <c r="D18" s="249"/>
      <c r="E18" s="83">
        <v>13</v>
      </c>
      <c r="F18" s="24" t="s">
        <v>187</v>
      </c>
      <c r="G18" s="25">
        <v>82946.7</v>
      </c>
      <c r="H18" s="253"/>
      <c r="I18" s="26">
        <f>G18/H16</f>
        <v>1.8857209890346474</v>
      </c>
    </row>
    <row r="19" spans="1:9" s="6" customFormat="1" ht="39.75" customHeight="1" thickTop="1" thickBot="1" x14ac:dyDescent="0.25">
      <c r="A19" s="17">
        <v>11</v>
      </c>
      <c r="B19" s="17" t="s">
        <v>31</v>
      </c>
      <c r="C19" s="18">
        <v>4.0999999999999996</v>
      </c>
      <c r="D19" s="27" t="s">
        <v>170</v>
      </c>
      <c r="E19" s="83">
        <v>14</v>
      </c>
      <c r="F19" s="24" t="s">
        <v>188</v>
      </c>
      <c r="G19" s="25">
        <v>96532.58</v>
      </c>
      <c r="H19" s="22">
        <v>54477.19</v>
      </c>
      <c r="I19" s="26">
        <f t="shared" si="1"/>
        <v>1.7719816312111545</v>
      </c>
    </row>
    <row r="20" spans="1:9" s="6" customFormat="1" ht="42" customHeight="1" x14ac:dyDescent="0.2">
      <c r="A20" s="17">
        <v>12</v>
      </c>
      <c r="B20" s="17" t="s">
        <v>33</v>
      </c>
      <c r="C20" s="18">
        <v>3.3</v>
      </c>
      <c r="D20" s="24" t="s">
        <v>170</v>
      </c>
      <c r="E20" s="83">
        <v>15</v>
      </c>
      <c r="F20" s="24" t="s">
        <v>189</v>
      </c>
      <c r="G20" s="25">
        <v>79810.5</v>
      </c>
      <c r="H20" s="22">
        <v>54178.61</v>
      </c>
      <c r="I20" s="26">
        <f t="shared" si="1"/>
        <v>1.4730998082084423</v>
      </c>
    </row>
    <row r="21" spans="1:9" s="6" customFormat="1" ht="39" customHeight="1" thickTop="1" thickBot="1" x14ac:dyDescent="0.25">
      <c r="A21" s="17">
        <v>13</v>
      </c>
      <c r="B21" s="17" t="s">
        <v>36</v>
      </c>
      <c r="C21" s="18">
        <v>3.4</v>
      </c>
      <c r="D21" s="24" t="s">
        <v>170</v>
      </c>
      <c r="E21" s="83">
        <v>16</v>
      </c>
      <c r="F21" s="24" t="s">
        <v>190</v>
      </c>
      <c r="G21" s="25">
        <v>53273.51</v>
      </c>
      <c r="H21" s="22">
        <v>50092.93</v>
      </c>
      <c r="I21" s="26">
        <f t="shared" si="1"/>
        <v>1.0634935908121166</v>
      </c>
    </row>
    <row r="22" spans="1:9" s="6" customFormat="1" ht="39" customHeight="1" thickTop="1" thickBot="1" x14ac:dyDescent="0.25">
      <c r="A22" s="254">
        <v>14</v>
      </c>
      <c r="B22" s="254" t="s">
        <v>38</v>
      </c>
      <c r="C22" s="255">
        <v>3.5</v>
      </c>
      <c r="D22" s="166"/>
      <c r="E22" s="83"/>
      <c r="F22" s="24" t="s">
        <v>191</v>
      </c>
      <c r="G22" s="25">
        <v>78199.570000000007</v>
      </c>
      <c r="H22" s="256">
        <v>52212.34</v>
      </c>
      <c r="I22" s="26">
        <f t="shared" si="1"/>
        <v>1.497721994455717</v>
      </c>
    </row>
    <row r="23" spans="1:9" s="6" customFormat="1" ht="59.25" customHeight="1" thickTop="1" thickBot="1" x14ac:dyDescent="0.25">
      <c r="A23" s="254"/>
      <c r="B23" s="254"/>
      <c r="C23" s="255"/>
      <c r="D23" s="166" t="s">
        <v>192</v>
      </c>
      <c r="E23" s="83">
        <v>17</v>
      </c>
      <c r="F23" s="24" t="s">
        <v>193</v>
      </c>
      <c r="G23" s="25"/>
      <c r="H23" s="256"/>
      <c r="I23" s="26">
        <f>G23/H22</f>
        <v>0</v>
      </c>
    </row>
    <row r="24" spans="1:9" s="6" customFormat="1" ht="60.75" customHeight="1" thickTop="1" thickBot="1" x14ac:dyDescent="0.25">
      <c r="A24" s="254"/>
      <c r="B24" s="254"/>
      <c r="C24" s="255"/>
      <c r="D24" s="24" t="s">
        <v>192</v>
      </c>
      <c r="E24" s="83">
        <v>18</v>
      </c>
      <c r="F24" s="24" t="s">
        <v>194</v>
      </c>
      <c r="G24" s="25">
        <v>78199.570000000007</v>
      </c>
      <c r="H24" s="256"/>
      <c r="I24" s="26">
        <f>G24/H22</f>
        <v>1.497721994455717</v>
      </c>
    </row>
    <row r="25" spans="1:9" s="6" customFormat="1" ht="47.25" customHeight="1" thickTop="1" thickBot="1" x14ac:dyDescent="0.25">
      <c r="A25" s="32">
        <v>15</v>
      </c>
      <c r="B25" s="32" t="s">
        <v>195</v>
      </c>
      <c r="C25" s="33">
        <v>3.6</v>
      </c>
      <c r="D25" s="24" t="s">
        <v>170</v>
      </c>
      <c r="E25" s="83">
        <v>19</v>
      </c>
      <c r="F25" s="24" t="s">
        <v>196</v>
      </c>
      <c r="G25" s="25">
        <v>61584.17</v>
      </c>
      <c r="H25" s="62">
        <v>51162.61</v>
      </c>
      <c r="I25" s="26">
        <f t="shared" ref="I25:I37" si="2">G25/H25</f>
        <v>1.2036948466858903</v>
      </c>
    </row>
    <row r="26" spans="1:9" s="6" customFormat="1" ht="38.25" customHeight="1" x14ac:dyDescent="0.2">
      <c r="A26" s="20">
        <v>16</v>
      </c>
      <c r="B26" s="20" t="s">
        <v>42</v>
      </c>
      <c r="C26" s="11">
        <v>3.6</v>
      </c>
      <c r="D26" s="24" t="s">
        <v>170</v>
      </c>
      <c r="E26" s="83">
        <v>20</v>
      </c>
      <c r="F26" s="24" t="s">
        <v>197</v>
      </c>
      <c r="G26" s="25">
        <v>70859.789999999994</v>
      </c>
      <c r="H26" s="31">
        <v>54421.36</v>
      </c>
      <c r="I26" s="26">
        <f t="shared" si="2"/>
        <v>1.3020584197087319</v>
      </c>
    </row>
    <row r="27" spans="1:9" s="6" customFormat="1" ht="48" customHeight="1" x14ac:dyDescent="0.2">
      <c r="A27" s="20">
        <v>17</v>
      </c>
      <c r="B27" s="20" t="s">
        <v>44</v>
      </c>
      <c r="C27" s="11">
        <v>3.7</v>
      </c>
      <c r="D27" s="24" t="s">
        <v>170</v>
      </c>
      <c r="E27" s="83">
        <v>21</v>
      </c>
      <c r="F27" s="24" t="s">
        <v>198</v>
      </c>
      <c r="G27" s="25">
        <v>81634.48</v>
      </c>
      <c r="H27" s="31">
        <v>52023.72</v>
      </c>
      <c r="I27" s="26">
        <f t="shared" si="2"/>
        <v>1.5691780595466835</v>
      </c>
    </row>
    <row r="28" spans="1:9" s="6" customFormat="1" ht="36" customHeight="1" x14ac:dyDescent="0.2">
      <c r="A28" s="20">
        <v>18</v>
      </c>
      <c r="B28" s="20" t="s">
        <v>46</v>
      </c>
      <c r="C28" s="11">
        <v>3.4</v>
      </c>
      <c r="D28" s="24" t="s">
        <v>170</v>
      </c>
      <c r="E28" s="83">
        <v>22</v>
      </c>
      <c r="F28" s="20" t="s">
        <v>199</v>
      </c>
      <c r="G28" s="86">
        <v>83016.61</v>
      </c>
      <c r="H28" s="22">
        <v>50485.66</v>
      </c>
      <c r="I28" s="26">
        <f t="shared" si="2"/>
        <v>1.6443602005004985</v>
      </c>
    </row>
    <row r="29" spans="1:9" s="6" customFormat="1" ht="32.25" customHeight="1" x14ac:dyDescent="0.2">
      <c r="A29" s="20">
        <v>19</v>
      </c>
      <c r="B29" s="20" t="s">
        <v>48</v>
      </c>
      <c r="C29" s="11" t="s">
        <v>200</v>
      </c>
      <c r="D29" s="24" t="s">
        <v>170</v>
      </c>
      <c r="E29" s="83">
        <v>23</v>
      </c>
      <c r="F29" s="20" t="s">
        <v>201</v>
      </c>
      <c r="G29" s="86">
        <v>72530.710000000006</v>
      </c>
      <c r="H29" s="31">
        <v>53340.800000000003</v>
      </c>
      <c r="I29" s="26">
        <f t="shared" si="2"/>
        <v>1.3597604460375547</v>
      </c>
    </row>
    <row r="30" spans="1:9" s="6" customFormat="1" ht="39.75" customHeight="1" x14ac:dyDescent="0.2">
      <c r="A30" s="20">
        <v>20</v>
      </c>
      <c r="B30" s="20" t="s">
        <v>52</v>
      </c>
      <c r="C30" s="11">
        <v>4.3</v>
      </c>
      <c r="D30" s="24" t="s">
        <v>170</v>
      </c>
      <c r="E30" s="83">
        <v>24</v>
      </c>
      <c r="F30" s="24" t="s">
        <v>202</v>
      </c>
      <c r="G30" s="25">
        <v>69771.7</v>
      </c>
      <c r="H30" s="22">
        <v>47309.22</v>
      </c>
      <c r="I30" s="26">
        <f t="shared" si="2"/>
        <v>1.474801317798095</v>
      </c>
    </row>
    <row r="31" spans="1:9" s="6" customFormat="1" ht="36" customHeight="1" x14ac:dyDescent="0.2">
      <c r="A31" s="20">
        <v>21</v>
      </c>
      <c r="B31" s="20" t="s">
        <v>56</v>
      </c>
      <c r="C31" s="11" t="s">
        <v>57</v>
      </c>
      <c r="D31" s="24" t="s">
        <v>170</v>
      </c>
      <c r="E31" s="83">
        <v>25</v>
      </c>
      <c r="F31" s="24" t="s">
        <v>203</v>
      </c>
      <c r="G31" s="25">
        <v>64751.28</v>
      </c>
      <c r="H31" s="31">
        <v>53322.36</v>
      </c>
      <c r="I31" s="26">
        <f t="shared" si="2"/>
        <v>1.2143363497039517</v>
      </c>
    </row>
    <row r="32" spans="1:9" s="6" customFormat="1" ht="34.5" customHeight="1" x14ac:dyDescent="0.2">
      <c r="A32" s="20">
        <v>22</v>
      </c>
      <c r="B32" s="20" t="s">
        <v>204</v>
      </c>
      <c r="C32" s="87"/>
      <c r="D32" s="24" t="s">
        <v>170</v>
      </c>
      <c r="E32" s="83"/>
      <c r="F32" s="20" t="s">
        <v>205</v>
      </c>
      <c r="G32" s="25"/>
      <c r="H32" s="31"/>
      <c r="I32" s="26"/>
    </row>
    <row r="33" spans="1:49" s="6" customFormat="1" ht="39.75" customHeight="1" x14ac:dyDescent="0.2">
      <c r="A33" s="17">
        <v>23</v>
      </c>
      <c r="B33" s="17" t="s">
        <v>61</v>
      </c>
      <c r="C33" s="18">
        <v>3.8</v>
      </c>
      <c r="D33" s="27" t="s">
        <v>170</v>
      </c>
      <c r="E33" s="83">
        <v>26</v>
      </c>
      <c r="F33" s="20" t="s">
        <v>206</v>
      </c>
      <c r="G33" s="25">
        <v>75071.839999999997</v>
      </c>
      <c r="H33" s="22">
        <v>55334.42</v>
      </c>
      <c r="I33" s="26">
        <f t="shared" si="2"/>
        <v>1.3566933565039627</v>
      </c>
    </row>
    <row r="34" spans="1:49" s="6" customFormat="1" ht="42.75" customHeight="1" x14ac:dyDescent="0.2">
      <c r="A34" s="17">
        <v>24</v>
      </c>
      <c r="B34" s="17" t="s">
        <v>63</v>
      </c>
      <c r="C34" s="18">
        <v>3.7</v>
      </c>
      <c r="D34" s="27" t="s">
        <v>170</v>
      </c>
      <c r="E34" s="83">
        <v>27</v>
      </c>
      <c r="F34" s="24" t="s">
        <v>207</v>
      </c>
      <c r="G34" s="25">
        <v>67939.42</v>
      </c>
      <c r="H34" s="22">
        <v>50905.43</v>
      </c>
      <c r="I34" s="26">
        <f t="shared" si="2"/>
        <v>1.3346202949272798</v>
      </c>
    </row>
    <row r="35" spans="1:49" s="6" customFormat="1" ht="40.5" customHeight="1" x14ac:dyDescent="0.2">
      <c r="A35" s="17">
        <v>25</v>
      </c>
      <c r="B35" s="17" t="s">
        <v>66</v>
      </c>
      <c r="C35" s="18">
        <v>3.9</v>
      </c>
      <c r="D35" s="27" t="s">
        <v>170</v>
      </c>
      <c r="E35" s="83">
        <v>28</v>
      </c>
      <c r="F35" s="24" t="s">
        <v>208</v>
      </c>
      <c r="G35" s="25">
        <v>66179.77</v>
      </c>
      <c r="H35" s="22">
        <v>55312.44</v>
      </c>
      <c r="I35" s="26">
        <f t="shared" si="2"/>
        <v>1.1964717159467202</v>
      </c>
    </row>
    <row r="36" spans="1:49" s="6" customFormat="1" ht="32.25" customHeight="1" x14ac:dyDescent="0.2">
      <c r="A36" s="17">
        <v>26</v>
      </c>
      <c r="B36" s="17" t="s">
        <v>68</v>
      </c>
      <c r="C36" s="18">
        <v>4.3</v>
      </c>
      <c r="D36" s="27" t="s">
        <v>170</v>
      </c>
      <c r="E36" s="83">
        <v>29</v>
      </c>
      <c r="F36" s="24" t="s">
        <v>209</v>
      </c>
      <c r="G36" s="25">
        <v>61945.19</v>
      </c>
      <c r="H36" s="22">
        <v>50311.46</v>
      </c>
      <c r="I36" s="26">
        <f t="shared" si="2"/>
        <v>1.2312341959466095</v>
      </c>
    </row>
    <row r="37" spans="1:49" s="6" customFormat="1" ht="46.5" customHeight="1" x14ac:dyDescent="0.2">
      <c r="A37" s="17">
        <v>27</v>
      </c>
      <c r="B37" s="17" t="s">
        <v>70</v>
      </c>
      <c r="C37" s="18">
        <v>3.7</v>
      </c>
      <c r="D37" s="24" t="s">
        <v>170</v>
      </c>
      <c r="E37" s="83">
        <v>30</v>
      </c>
      <c r="F37" s="24" t="s">
        <v>210</v>
      </c>
      <c r="G37" s="25">
        <v>83703.77</v>
      </c>
      <c r="H37" s="22">
        <v>46225.14</v>
      </c>
      <c r="I37" s="26">
        <f t="shared" si="2"/>
        <v>1.8107845644166789</v>
      </c>
    </row>
    <row r="38" spans="1:49" s="6" customFormat="1" ht="32.25" customHeight="1" x14ac:dyDescent="0.2">
      <c r="A38" s="20">
        <v>28</v>
      </c>
      <c r="B38" s="20" t="s">
        <v>72</v>
      </c>
      <c r="C38" s="87"/>
      <c r="D38" s="24" t="s">
        <v>170</v>
      </c>
      <c r="E38" s="83"/>
      <c r="F38" s="20" t="s">
        <v>205</v>
      </c>
      <c r="G38" s="25"/>
      <c r="H38" s="31"/>
      <c r="I38" s="26">
        <v>0</v>
      </c>
    </row>
    <row r="39" spans="1:49" s="38" customFormat="1" ht="38.25" customHeight="1" x14ac:dyDescent="0.2">
      <c r="A39" s="39"/>
      <c r="B39" s="39" t="s">
        <v>75</v>
      </c>
      <c r="C39" s="40">
        <f>AVERAGE(C3:C38)</f>
        <v>3.6708333333333338</v>
      </c>
      <c r="D39" s="40"/>
      <c r="E39" s="88"/>
      <c r="F39" s="40"/>
      <c r="G39" s="42">
        <f>AVERAGE(G3:G38)</f>
        <v>74037.243333333347</v>
      </c>
      <c r="H39" s="42">
        <f>AVERAGE(H3:H38)</f>
        <v>51929.499999999993</v>
      </c>
      <c r="I39" s="43">
        <f>AVERAGE(I3:I38)</f>
        <v>1.3583168932485186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</row>
    <row r="40" spans="1:49" s="6" customFormat="1" ht="42.75" customHeight="1" x14ac:dyDescent="0.2">
      <c r="A40" s="32">
        <v>29</v>
      </c>
      <c r="B40" s="32" t="s">
        <v>76</v>
      </c>
      <c r="C40" s="33" t="s">
        <v>77</v>
      </c>
      <c r="D40" s="24" t="s">
        <v>170</v>
      </c>
      <c r="E40" s="83">
        <v>31</v>
      </c>
      <c r="F40" s="24" t="s">
        <v>211</v>
      </c>
      <c r="G40" s="25">
        <v>57078.75</v>
      </c>
      <c r="H40" s="62">
        <v>49795.49</v>
      </c>
      <c r="I40" s="26">
        <f t="shared" ref="I40:I45" si="3">G40/H40</f>
        <v>1.1462634467498964</v>
      </c>
    </row>
    <row r="41" spans="1:49" s="6" customFormat="1" ht="40.5" customHeight="1" x14ac:dyDescent="0.2">
      <c r="A41" s="20">
        <v>30</v>
      </c>
      <c r="B41" s="20" t="s">
        <v>79</v>
      </c>
      <c r="C41" s="11" t="s">
        <v>212</v>
      </c>
      <c r="D41" s="24" t="s">
        <v>170</v>
      </c>
      <c r="E41" s="83">
        <v>32</v>
      </c>
      <c r="F41" s="24" t="s">
        <v>213</v>
      </c>
      <c r="G41" s="25">
        <v>52512.94</v>
      </c>
      <c r="H41" s="31">
        <v>49368.15</v>
      </c>
      <c r="I41" s="26">
        <f t="shared" si="3"/>
        <v>1.0637007868433392</v>
      </c>
    </row>
    <row r="42" spans="1:49" s="45" customFormat="1" ht="32.25" customHeight="1" x14ac:dyDescent="0.2">
      <c r="A42" s="20">
        <v>31</v>
      </c>
      <c r="B42" s="20" t="s">
        <v>81</v>
      </c>
      <c r="C42" s="11" t="s">
        <v>82</v>
      </c>
      <c r="D42" s="24" t="s">
        <v>170</v>
      </c>
      <c r="E42" s="83">
        <v>33</v>
      </c>
      <c r="F42" s="20" t="s">
        <v>214</v>
      </c>
      <c r="G42" s="25">
        <v>68444.84</v>
      </c>
      <c r="H42" s="31">
        <v>45256.98</v>
      </c>
      <c r="I42" s="26">
        <f t="shared" si="3"/>
        <v>1.5123598613959657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s="6" customFormat="1" ht="41.25" customHeight="1" x14ac:dyDescent="0.2">
      <c r="A43" s="32">
        <v>32</v>
      </c>
      <c r="B43" s="32" t="s">
        <v>215</v>
      </c>
      <c r="C43" s="33" t="s">
        <v>34</v>
      </c>
      <c r="D43" s="24" t="s">
        <v>170</v>
      </c>
      <c r="E43" s="83">
        <v>34</v>
      </c>
      <c r="F43" s="24" t="s">
        <v>216</v>
      </c>
      <c r="G43" s="25">
        <v>71572.009999999995</v>
      </c>
      <c r="H43" s="62">
        <v>48036.81</v>
      </c>
      <c r="I43" s="26">
        <f t="shared" si="3"/>
        <v>1.4899409432058457</v>
      </c>
    </row>
    <row r="44" spans="1:49" s="6" customFormat="1" ht="42.75" customHeight="1" x14ac:dyDescent="0.2">
      <c r="A44" s="20">
        <v>33</v>
      </c>
      <c r="B44" s="20" t="s">
        <v>86</v>
      </c>
      <c r="C44" s="11">
        <v>3.3</v>
      </c>
      <c r="D44" s="24" t="s">
        <v>217</v>
      </c>
      <c r="E44" s="83">
        <v>35</v>
      </c>
      <c r="F44" s="24" t="s">
        <v>218</v>
      </c>
      <c r="G44" s="86">
        <v>59316.31</v>
      </c>
      <c r="H44" s="31">
        <v>48117.62</v>
      </c>
      <c r="I44" s="26">
        <f t="shared" si="3"/>
        <v>1.2327357421252338</v>
      </c>
    </row>
    <row r="45" spans="1:49" s="47" customFormat="1" ht="42.75" customHeight="1" x14ac:dyDescent="0.2">
      <c r="A45" s="32">
        <v>34</v>
      </c>
      <c r="B45" s="32" t="s">
        <v>88</v>
      </c>
      <c r="C45" s="33">
        <v>3.2</v>
      </c>
      <c r="D45" s="24" t="s">
        <v>170</v>
      </c>
      <c r="E45" s="83">
        <v>36</v>
      </c>
      <c r="F45" s="24" t="s">
        <v>219</v>
      </c>
      <c r="G45" s="25">
        <v>55909.53</v>
      </c>
      <c r="H45" s="62">
        <v>43151.54</v>
      </c>
      <c r="I45" s="26">
        <f t="shared" si="3"/>
        <v>1.2956554968837728</v>
      </c>
    </row>
    <row r="46" spans="1:49" s="6" customFormat="1" ht="35.25" customHeight="1" x14ac:dyDescent="0.2">
      <c r="A46" s="20">
        <v>35</v>
      </c>
      <c r="B46" s="89" t="s">
        <v>92</v>
      </c>
      <c r="C46" s="11"/>
      <c r="D46" s="24" t="s">
        <v>170</v>
      </c>
      <c r="E46" s="83"/>
      <c r="F46" s="20" t="s">
        <v>205</v>
      </c>
      <c r="G46" s="25"/>
      <c r="H46" s="31"/>
      <c r="I46" s="26"/>
    </row>
    <row r="47" spans="1:49" s="49" customFormat="1" ht="40.5" customHeight="1" x14ac:dyDescent="0.2">
      <c r="A47" s="50"/>
      <c r="B47" s="51" t="s">
        <v>95</v>
      </c>
      <c r="C47" s="40">
        <f>AVERAGE(C40:C46)</f>
        <v>3.25</v>
      </c>
      <c r="D47" s="43"/>
      <c r="E47" s="88"/>
      <c r="F47" s="43"/>
      <c r="G47" s="42">
        <f>AVERAGE(G40:G46)</f>
        <v>60805.73</v>
      </c>
      <c r="H47" s="42">
        <f>AVERAGE(H40:H46)</f>
        <v>47287.764999999992</v>
      </c>
      <c r="I47" s="43">
        <f>AVERAGE(I40:I46)</f>
        <v>1.2901093795340091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s="6" customFormat="1" ht="43.5" customHeight="1" x14ac:dyDescent="0.2">
      <c r="A48" s="20">
        <v>36</v>
      </c>
      <c r="B48" s="20" t="s">
        <v>96</v>
      </c>
      <c r="C48" s="11">
        <v>3.1</v>
      </c>
      <c r="D48" s="24" t="s">
        <v>217</v>
      </c>
      <c r="E48" s="83">
        <v>37</v>
      </c>
      <c r="F48" s="24" t="s">
        <v>220</v>
      </c>
      <c r="G48" s="25">
        <v>50604.4</v>
      </c>
      <c r="H48" s="31">
        <v>38928.800000000003</v>
      </c>
      <c r="I48" s="26">
        <f t="shared" ref="I48:I79" si="4">G48/H48</f>
        <v>1.2999219087153984</v>
      </c>
    </row>
    <row r="49" spans="1:10" s="6" customFormat="1" ht="43.5" customHeight="1" x14ac:dyDescent="0.2">
      <c r="A49" s="32">
        <v>37</v>
      </c>
      <c r="B49" s="32" t="s">
        <v>99</v>
      </c>
      <c r="C49" s="33">
        <v>3.3</v>
      </c>
      <c r="D49" s="24" t="s">
        <v>217</v>
      </c>
      <c r="E49" s="83">
        <v>38</v>
      </c>
      <c r="F49" s="24" t="s">
        <v>221</v>
      </c>
      <c r="G49" s="25">
        <v>47924.45</v>
      </c>
      <c r="H49" s="62">
        <v>41246.9</v>
      </c>
      <c r="I49" s="26">
        <f t="shared" si="4"/>
        <v>1.1618921664415991</v>
      </c>
    </row>
    <row r="50" spans="1:10" s="6" customFormat="1" ht="43.5" customHeight="1" x14ac:dyDescent="0.2">
      <c r="A50" s="17">
        <v>38</v>
      </c>
      <c r="B50" s="17" t="s">
        <v>101</v>
      </c>
      <c r="C50" s="18">
        <v>3.1</v>
      </c>
      <c r="D50" s="24" t="s">
        <v>217</v>
      </c>
      <c r="E50" s="83">
        <v>39</v>
      </c>
      <c r="F50" s="24" t="s">
        <v>222</v>
      </c>
      <c r="G50" s="25">
        <v>55667.46</v>
      </c>
      <c r="H50" s="22">
        <v>39468.97</v>
      </c>
      <c r="I50" s="26">
        <f t="shared" si="4"/>
        <v>1.4104107606557759</v>
      </c>
    </row>
    <row r="51" spans="1:10" s="6" customFormat="1" ht="43.5" customHeight="1" x14ac:dyDescent="0.2">
      <c r="A51" s="20">
        <v>39</v>
      </c>
      <c r="B51" s="20" t="s">
        <v>104</v>
      </c>
      <c r="C51" s="11">
        <v>3.2</v>
      </c>
      <c r="D51" s="24" t="s">
        <v>217</v>
      </c>
      <c r="E51" s="83">
        <v>40</v>
      </c>
      <c r="F51" s="20" t="s">
        <v>223</v>
      </c>
      <c r="G51" s="25">
        <v>77248.92</v>
      </c>
      <c r="H51" s="31">
        <v>39993.019999999997</v>
      </c>
      <c r="I51" s="26">
        <f t="shared" si="4"/>
        <v>1.9315600572299867</v>
      </c>
    </row>
    <row r="52" spans="1:10" s="6" customFormat="1" ht="43.5" customHeight="1" x14ac:dyDescent="0.2">
      <c r="A52" s="20">
        <v>40</v>
      </c>
      <c r="B52" s="20" t="s">
        <v>108</v>
      </c>
      <c r="C52" s="11">
        <v>3.2</v>
      </c>
      <c r="D52" s="24" t="s">
        <v>217</v>
      </c>
      <c r="E52" s="83">
        <v>41</v>
      </c>
      <c r="F52" s="24" t="s">
        <v>224</v>
      </c>
      <c r="G52" s="25">
        <v>49975.79</v>
      </c>
      <c r="H52" s="31">
        <v>38808.61</v>
      </c>
      <c r="I52" s="26">
        <f t="shared" si="4"/>
        <v>1.2877500637100892</v>
      </c>
    </row>
    <row r="53" spans="1:10" s="6" customFormat="1" ht="39" customHeight="1" x14ac:dyDescent="0.2">
      <c r="A53" s="214">
        <v>41</v>
      </c>
      <c r="B53" s="214" t="s">
        <v>110</v>
      </c>
      <c r="C53" s="216">
        <v>3.1</v>
      </c>
      <c r="D53" s="247" t="s">
        <v>217</v>
      </c>
      <c r="E53" s="83"/>
      <c r="F53" s="24" t="s">
        <v>225</v>
      </c>
      <c r="G53" s="25">
        <v>44644.85</v>
      </c>
      <c r="H53" s="220">
        <v>39354.29</v>
      </c>
      <c r="I53" s="26">
        <f t="shared" si="4"/>
        <v>1.1344341366595612</v>
      </c>
    </row>
    <row r="54" spans="1:10" s="6" customFormat="1" ht="39" customHeight="1" x14ac:dyDescent="0.2">
      <c r="A54" s="215"/>
      <c r="B54" s="215"/>
      <c r="C54" s="217"/>
      <c r="D54" s="248"/>
      <c r="E54" s="83">
        <v>42</v>
      </c>
      <c r="F54" s="24" t="s">
        <v>226</v>
      </c>
      <c r="G54" s="25">
        <v>43816.44</v>
      </c>
      <c r="H54" s="221"/>
      <c r="I54" s="26">
        <f>G54/H53</f>
        <v>1.1133840808714883</v>
      </c>
    </row>
    <row r="55" spans="1:10" s="6" customFormat="1" ht="39" customHeight="1" thickTop="1" thickBot="1" x14ac:dyDescent="0.25">
      <c r="A55" s="215"/>
      <c r="B55" s="215"/>
      <c r="C55" s="217"/>
      <c r="D55" s="248"/>
      <c r="E55" s="83">
        <v>43</v>
      </c>
      <c r="F55" s="24" t="s">
        <v>227</v>
      </c>
      <c r="G55" s="25">
        <v>46715.88</v>
      </c>
      <c r="H55" s="221"/>
      <c r="I55" s="26">
        <f>G55/H53</f>
        <v>1.1870594031806951</v>
      </c>
    </row>
    <row r="56" spans="1:10" ht="36" customHeight="1" thickTop="1" thickBot="1" x14ac:dyDescent="0.25">
      <c r="A56" s="20">
        <v>42</v>
      </c>
      <c r="B56" s="20" t="s">
        <v>228</v>
      </c>
      <c r="C56" s="11">
        <v>3.1</v>
      </c>
      <c r="D56" s="24" t="s">
        <v>217</v>
      </c>
      <c r="E56" s="160">
        <v>44</v>
      </c>
      <c r="F56" s="24" t="s">
        <v>229</v>
      </c>
      <c r="G56" s="25">
        <v>60260.39</v>
      </c>
      <c r="H56" s="31">
        <v>39544.76</v>
      </c>
      <c r="I56" s="26">
        <f t="shared" si="4"/>
        <v>1.5238527177810661</v>
      </c>
    </row>
    <row r="57" spans="1:10" ht="36" customHeight="1" thickTop="1" thickBot="1" x14ac:dyDescent="0.25">
      <c r="A57" s="214">
        <v>43</v>
      </c>
      <c r="B57" s="214" t="s">
        <v>114</v>
      </c>
      <c r="C57" s="216">
        <v>2.9</v>
      </c>
      <c r="D57" s="247" t="s">
        <v>217</v>
      </c>
      <c r="E57" s="191"/>
      <c r="F57" s="24" t="s">
        <v>225</v>
      </c>
      <c r="G57" s="25">
        <v>45315.92</v>
      </c>
      <c r="H57" s="22">
        <v>38138.83</v>
      </c>
      <c r="I57" s="26">
        <v>1.19</v>
      </c>
    </row>
    <row r="58" spans="1:10" ht="36" customHeight="1" thickTop="1" thickBot="1" x14ac:dyDescent="0.25">
      <c r="A58" s="215"/>
      <c r="B58" s="215"/>
      <c r="C58" s="217"/>
      <c r="D58" s="248"/>
      <c r="E58" s="192">
        <v>45</v>
      </c>
      <c r="F58" s="24" t="s">
        <v>230</v>
      </c>
      <c r="G58" s="25">
        <v>41980.79</v>
      </c>
      <c r="H58" s="22">
        <v>38138.83</v>
      </c>
      <c r="I58" s="26">
        <v>1.1000000000000001</v>
      </c>
    </row>
    <row r="59" spans="1:10" ht="36" customHeight="1" thickTop="1" thickBot="1" x14ac:dyDescent="0.25">
      <c r="A59" s="226"/>
      <c r="B59" s="226"/>
      <c r="C59" s="227"/>
      <c r="D59" s="249"/>
      <c r="E59" s="161">
        <v>46</v>
      </c>
      <c r="F59" s="24" t="s">
        <v>231</v>
      </c>
      <c r="G59" s="25">
        <v>48651.05</v>
      </c>
      <c r="H59" s="22">
        <v>38138.83</v>
      </c>
      <c r="I59" s="26">
        <f t="shared" si="4"/>
        <v>1.275630374607716</v>
      </c>
    </row>
    <row r="60" spans="1:10" ht="36" customHeight="1" thickTop="1" thickBot="1" x14ac:dyDescent="0.25">
      <c r="A60" s="214">
        <v>44</v>
      </c>
      <c r="B60" s="32" t="s">
        <v>117</v>
      </c>
      <c r="C60" s="32">
        <v>3.2</v>
      </c>
      <c r="D60" s="24" t="s">
        <v>217</v>
      </c>
      <c r="E60" s="192">
        <v>47</v>
      </c>
      <c r="F60" s="24" t="s">
        <v>232</v>
      </c>
      <c r="G60" s="25">
        <v>47849.74</v>
      </c>
      <c r="H60" s="31">
        <v>38505.31</v>
      </c>
      <c r="I60" s="26">
        <f t="shared" si="4"/>
        <v>1.242678996740969</v>
      </c>
      <c r="J60" s="91"/>
    </row>
    <row r="61" spans="1:10" ht="42.75" customHeight="1" thickTop="1" thickBot="1" x14ac:dyDescent="0.25">
      <c r="A61" s="226"/>
      <c r="B61" s="20"/>
      <c r="C61" s="33" t="s">
        <v>57</v>
      </c>
      <c r="D61" s="24" t="s">
        <v>217</v>
      </c>
      <c r="E61" s="161">
        <v>48</v>
      </c>
      <c r="F61" s="24" t="s">
        <v>233</v>
      </c>
      <c r="G61" s="25">
        <v>26757.759999999998</v>
      </c>
      <c r="H61" s="62">
        <v>38505.31</v>
      </c>
      <c r="I61" s="26">
        <f t="shared" si="4"/>
        <v>0.69491090969011804</v>
      </c>
      <c r="J61" s="92"/>
    </row>
    <row r="62" spans="1:10" ht="42.75" customHeight="1" thickTop="1" thickBot="1" x14ac:dyDescent="0.25">
      <c r="A62" s="29">
        <v>45</v>
      </c>
      <c r="B62" s="29" t="s">
        <v>119</v>
      </c>
      <c r="C62" s="19">
        <v>4</v>
      </c>
      <c r="D62" s="93" t="s">
        <v>217</v>
      </c>
      <c r="E62" s="192">
        <v>49</v>
      </c>
      <c r="F62" s="24" t="s">
        <v>234</v>
      </c>
      <c r="G62" s="25">
        <v>59123.48</v>
      </c>
      <c r="H62" s="62">
        <v>40194.39</v>
      </c>
      <c r="I62" s="26">
        <f t="shared" si="4"/>
        <v>1.470938606108962</v>
      </c>
    </row>
    <row r="63" spans="1:10" ht="42.75" customHeight="1" thickTop="1" thickBot="1" x14ac:dyDescent="0.25">
      <c r="A63" s="213">
        <v>46</v>
      </c>
      <c r="B63" s="94" t="s">
        <v>121</v>
      </c>
      <c r="C63" s="95">
        <v>3.3</v>
      </c>
      <c r="D63" s="24" t="s">
        <v>217</v>
      </c>
      <c r="E63" s="161">
        <v>50</v>
      </c>
      <c r="F63" s="24" t="s">
        <v>235</v>
      </c>
      <c r="G63" s="25">
        <v>41272.92</v>
      </c>
      <c r="H63" s="62">
        <v>40468.99</v>
      </c>
      <c r="I63" s="26">
        <f t="shared" si="4"/>
        <v>1.0198653339260506</v>
      </c>
    </row>
    <row r="64" spans="1:10" ht="60" customHeight="1" thickTop="1" thickBot="1" x14ac:dyDescent="0.25">
      <c r="A64" s="175">
        <v>47</v>
      </c>
      <c r="B64" s="17" t="s">
        <v>123</v>
      </c>
      <c r="C64" s="18">
        <v>3</v>
      </c>
      <c r="D64" s="27" t="s">
        <v>217</v>
      </c>
      <c r="E64" s="192">
        <v>51</v>
      </c>
      <c r="F64" s="24" t="s">
        <v>236</v>
      </c>
      <c r="G64" s="25">
        <v>51937.74</v>
      </c>
      <c r="H64" s="22">
        <v>40232.01</v>
      </c>
      <c r="I64" s="26">
        <f t="shared" si="4"/>
        <v>1.2909556345805242</v>
      </c>
    </row>
    <row r="65" spans="1:9" ht="38.25" customHeight="1" thickTop="1" thickBot="1" x14ac:dyDescent="0.25">
      <c r="A65" s="32">
        <v>48</v>
      </c>
      <c r="B65" s="17" t="s">
        <v>125</v>
      </c>
      <c r="C65" s="18">
        <v>3.1</v>
      </c>
      <c r="D65" s="24" t="s">
        <v>217</v>
      </c>
      <c r="E65" s="161">
        <v>52</v>
      </c>
      <c r="F65" s="24" t="s">
        <v>237</v>
      </c>
      <c r="G65" s="25">
        <v>53427.98</v>
      </c>
      <c r="H65" s="22">
        <v>39607.25</v>
      </c>
      <c r="I65" s="26">
        <f t="shared" si="4"/>
        <v>1.348944448301763</v>
      </c>
    </row>
    <row r="66" spans="1:9" ht="38.25" customHeight="1" thickTop="1" thickBot="1" x14ac:dyDescent="0.25">
      <c r="A66" s="17">
        <v>49</v>
      </c>
      <c r="B66" s="17" t="s">
        <v>127</v>
      </c>
      <c r="C66" s="18">
        <v>3</v>
      </c>
      <c r="D66" s="24" t="s">
        <v>217</v>
      </c>
      <c r="E66" s="192">
        <v>53</v>
      </c>
      <c r="F66" s="24" t="s">
        <v>238</v>
      </c>
      <c r="G66" s="25">
        <v>66606.77</v>
      </c>
      <c r="H66" s="22">
        <v>39695.07</v>
      </c>
      <c r="I66" s="26">
        <f t="shared" si="4"/>
        <v>1.677960764397191</v>
      </c>
    </row>
    <row r="67" spans="1:9" ht="38.25" customHeight="1" thickTop="1" thickBot="1" x14ac:dyDescent="0.25">
      <c r="A67" s="17">
        <v>50</v>
      </c>
      <c r="B67" s="20" t="s">
        <v>129</v>
      </c>
      <c r="C67" s="11">
        <v>2.9</v>
      </c>
      <c r="D67" s="24" t="s">
        <v>217</v>
      </c>
      <c r="E67" s="161">
        <v>54</v>
      </c>
      <c r="F67" s="24" t="s">
        <v>239</v>
      </c>
      <c r="G67" s="25">
        <v>50704.83</v>
      </c>
      <c r="H67" s="31">
        <v>38825.31</v>
      </c>
      <c r="I67" s="26">
        <f t="shared" si="4"/>
        <v>1.3059736033015579</v>
      </c>
    </row>
    <row r="68" spans="1:9" ht="61.5" customHeight="1" thickTop="1" thickBot="1" x14ac:dyDescent="0.25">
      <c r="A68" s="17">
        <v>51</v>
      </c>
      <c r="B68" s="17" t="s">
        <v>131</v>
      </c>
      <c r="C68" s="66">
        <v>2.9</v>
      </c>
      <c r="D68" s="27" t="s">
        <v>217</v>
      </c>
      <c r="E68" s="192">
        <v>55</v>
      </c>
      <c r="F68" s="24" t="s">
        <v>240</v>
      </c>
      <c r="G68" s="25">
        <v>56779.08</v>
      </c>
      <c r="H68" s="22">
        <v>43809.62</v>
      </c>
      <c r="I68" s="26">
        <f t="shared" si="4"/>
        <v>1.296041371735249</v>
      </c>
    </row>
    <row r="69" spans="1:9" ht="46.5" customHeight="1" thickTop="1" thickBot="1" x14ac:dyDescent="0.25">
      <c r="A69" s="20">
        <v>52</v>
      </c>
      <c r="B69" s="20" t="s">
        <v>133</v>
      </c>
      <c r="C69" s="11">
        <v>3.2</v>
      </c>
      <c r="D69" s="24" t="s">
        <v>217</v>
      </c>
      <c r="E69" s="161">
        <v>56</v>
      </c>
      <c r="F69" s="24" t="s">
        <v>241</v>
      </c>
      <c r="G69" s="25">
        <v>76013.34</v>
      </c>
      <c r="H69" s="31">
        <v>38677.980000000003</v>
      </c>
      <c r="I69" s="26">
        <f t="shared" si="4"/>
        <v>1.965287225444555</v>
      </c>
    </row>
    <row r="70" spans="1:9" ht="39" thickTop="1" thickBot="1" x14ac:dyDescent="0.25">
      <c r="A70" s="20">
        <v>53</v>
      </c>
      <c r="B70" s="20" t="s">
        <v>135</v>
      </c>
      <c r="C70" s="11">
        <v>3</v>
      </c>
      <c r="D70" s="24" t="s">
        <v>217</v>
      </c>
      <c r="E70" s="192">
        <v>57</v>
      </c>
      <c r="F70" s="24" t="s">
        <v>242</v>
      </c>
      <c r="G70" s="25">
        <v>43024.160000000003</v>
      </c>
      <c r="H70" s="31">
        <v>39996.75</v>
      </c>
      <c r="I70" s="26">
        <f t="shared" si="4"/>
        <v>1.0756913999262441</v>
      </c>
    </row>
    <row r="71" spans="1:9" ht="13.5" customHeight="1" thickTop="1" x14ac:dyDescent="0.2">
      <c r="A71" s="214">
        <v>54</v>
      </c>
      <c r="B71" s="214" t="s">
        <v>138</v>
      </c>
      <c r="C71" s="216">
        <v>3.1</v>
      </c>
      <c r="D71" s="247"/>
      <c r="E71" s="257"/>
      <c r="F71" s="247" t="s">
        <v>243</v>
      </c>
      <c r="G71" s="259">
        <v>45965.5</v>
      </c>
      <c r="H71" s="220">
        <v>38246.51</v>
      </c>
      <c r="I71" s="261">
        <f>1.21</f>
        <v>1.21</v>
      </c>
    </row>
    <row r="72" spans="1:9" ht="12.75" customHeight="1" thickBot="1" x14ac:dyDescent="0.25">
      <c r="A72" s="215"/>
      <c r="B72" s="215"/>
      <c r="C72" s="217"/>
      <c r="D72" s="249"/>
      <c r="E72" s="258"/>
      <c r="F72" s="249"/>
      <c r="G72" s="260"/>
      <c r="H72" s="221"/>
      <c r="I72" s="262"/>
    </row>
    <row r="73" spans="1:9" ht="26.45" customHeight="1" thickTop="1" thickBot="1" x14ac:dyDescent="0.25">
      <c r="A73" s="215"/>
      <c r="B73" s="215"/>
      <c r="C73" s="217"/>
      <c r="D73" s="24" t="s">
        <v>217</v>
      </c>
      <c r="E73" s="83">
        <v>58</v>
      </c>
      <c r="F73" s="24" t="s">
        <v>244</v>
      </c>
      <c r="G73" s="25">
        <v>53179.27</v>
      </c>
      <c r="H73" s="221"/>
      <c r="I73" s="26">
        <f>G73/H71</f>
        <v>1.3904345782138028</v>
      </c>
    </row>
    <row r="74" spans="1:9" ht="27.6" customHeight="1" thickTop="1" thickBot="1" x14ac:dyDescent="0.25">
      <c r="A74" s="226"/>
      <c r="B74" s="226"/>
      <c r="C74" s="227"/>
      <c r="D74" s="24" t="s">
        <v>217</v>
      </c>
      <c r="E74" s="83">
        <v>59</v>
      </c>
      <c r="F74" s="24" t="s">
        <v>245</v>
      </c>
      <c r="G74" s="25">
        <v>42412.45</v>
      </c>
      <c r="H74" s="253"/>
      <c r="I74" s="26">
        <f>G74/H71</f>
        <v>1.1089234024228614</v>
      </c>
    </row>
    <row r="75" spans="1:9" ht="27.6" customHeight="1" thickTop="1" thickBot="1" x14ac:dyDescent="0.25">
      <c r="A75" s="215">
        <v>55</v>
      </c>
      <c r="B75" s="215" t="s">
        <v>140</v>
      </c>
      <c r="C75" s="217">
        <v>3.4</v>
      </c>
      <c r="D75" s="24" t="s">
        <v>217</v>
      </c>
      <c r="E75" s="83">
        <v>60</v>
      </c>
      <c r="F75" s="24" t="s">
        <v>246</v>
      </c>
      <c r="G75" s="25">
        <v>58614.02</v>
      </c>
      <c r="H75" s="221">
        <v>39966.99</v>
      </c>
      <c r="I75" s="26">
        <f>G75/H75</f>
        <v>1.4665607792831035</v>
      </c>
    </row>
    <row r="76" spans="1:9" ht="48.75" customHeight="1" thickTop="1" thickBot="1" x14ac:dyDescent="0.25">
      <c r="A76" s="226"/>
      <c r="B76" s="226"/>
      <c r="C76" s="227"/>
      <c r="D76" s="24" t="s">
        <v>217</v>
      </c>
      <c r="E76" s="83">
        <v>61</v>
      </c>
      <c r="F76" s="24" t="s">
        <v>247</v>
      </c>
      <c r="G76" s="25">
        <v>56083.1</v>
      </c>
      <c r="H76" s="253"/>
      <c r="I76" s="26">
        <f>G76/H75</f>
        <v>1.4032355201129734</v>
      </c>
    </row>
    <row r="77" spans="1:9" s="6" customFormat="1" ht="48.75" customHeight="1" thickTop="1" thickBot="1" x14ac:dyDescent="0.25">
      <c r="A77" s="20">
        <v>56</v>
      </c>
      <c r="B77" s="20" t="s">
        <v>142</v>
      </c>
      <c r="C77" s="11">
        <v>3.2</v>
      </c>
      <c r="D77" s="24" t="s">
        <v>217</v>
      </c>
      <c r="E77" s="83">
        <v>62</v>
      </c>
      <c r="F77" s="24" t="s">
        <v>248</v>
      </c>
      <c r="G77" s="25">
        <v>51232.04</v>
      </c>
      <c r="H77" s="31">
        <v>38702.879999999997</v>
      </c>
      <c r="I77" s="26">
        <f t="shared" si="4"/>
        <v>1.3237268130950464</v>
      </c>
    </row>
    <row r="78" spans="1:9" s="6" customFormat="1" ht="48.75" customHeight="1" thickTop="1" thickBot="1" x14ac:dyDescent="0.25">
      <c r="A78" s="32">
        <v>57</v>
      </c>
      <c r="B78" s="32" t="s">
        <v>144</v>
      </c>
      <c r="C78" s="33">
        <v>3.2</v>
      </c>
      <c r="D78" s="24" t="s">
        <v>217</v>
      </c>
      <c r="E78" s="83">
        <v>63</v>
      </c>
      <c r="F78" s="24" t="s">
        <v>249</v>
      </c>
      <c r="G78" s="25">
        <v>74984.929999999993</v>
      </c>
      <c r="H78" s="62">
        <v>39403.589999999997</v>
      </c>
      <c r="I78" s="26">
        <f t="shared" si="4"/>
        <v>1.9029974172404087</v>
      </c>
    </row>
    <row r="79" spans="1:9" s="6" customFormat="1" ht="48.75" customHeight="1" thickTop="1" thickBot="1" x14ac:dyDescent="0.25">
      <c r="A79" s="226">
        <v>58</v>
      </c>
      <c r="B79" s="226" t="s">
        <v>146</v>
      </c>
      <c r="C79" s="227">
        <v>3.2</v>
      </c>
      <c r="D79" s="24" t="s">
        <v>217</v>
      </c>
      <c r="E79" s="83">
        <v>64</v>
      </c>
      <c r="F79" s="20" t="s">
        <v>250</v>
      </c>
      <c r="G79" s="25">
        <v>0</v>
      </c>
      <c r="H79" s="253">
        <v>40402.29</v>
      </c>
      <c r="I79" s="26">
        <f t="shared" si="4"/>
        <v>0</v>
      </c>
    </row>
    <row r="80" spans="1:9" s="6" customFormat="1" ht="48.75" customHeight="1" thickTop="1" thickBot="1" x14ac:dyDescent="0.25">
      <c r="A80" s="226"/>
      <c r="B80" s="226"/>
      <c r="C80" s="227"/>
      <c r="D80" s="24" t="s">
        <v>217</v>
      </c>
      <c r="E80" s="83">
        <v>65</v>
      </c>
      <c r="F80" s="24" t="s">
        <v>251</v>
      </c>
      <c r="G80" s="25">
        <v>49332.78</v>
      </c>
      <c r="H80" s="253"/>
      <c r="I80" s="26">
        <f>G80/H79</f>
        <v>1.2210392034708923</v>
      </c>
    </row>
    <row r="81" spans="1:49" s="6" customFormat="1" ht="41.25" customHeight="1" thickTop="1" thickBot="1" x14ac:dyDescent="0.25">
      <c r="A81" s="17">
        <v>59</v>
      </c>
      <c r="B81" s="17" t="s">
        <v>148</v>
      </c>
      <c r="C81" s="18">
        <v>2.9</v>
      </c>
      <c r="D81" s="24" t="s">
        <v>217</v>
      </c>
      <c r="E81" s="83">
        <v>66</v>
      </c>
      <c r="F81" s="24" t="s">
        <v>252</v>
      </c>
      <c r="G81" s="25">
        <v>54688.31</v>
      </c>
      <c r="H81" s="22">
        <v>40387.699999999997</v>
      </c>
      <c r="I81" s="26">
        <f t="shared" ref="I81:I82" si="5">G81/H81</f>
        <v>1.3540832976376471</v>
      </c>
    </row>
    <row r="82" spans="1:49" s="70" customFormat="1" ht="41.25" customHeight="1" thickTop="1" thickBot="1" x14ac:dyDescent="0.25">
      <c r="A82" s="254">
        <v>60</v>
      </c>
      <c r="B82" s="254" t="s">
        <v>150</v>
      </c>
      <c r="C82" s="263">
        <v>3.2</v>
      </c>
      <c r="D82" s="247" t="s">
        <v>217</v>
      </c>
      <c r="E82" s="83"/>
      <c r="F82" s="60" t="s">
        <v>253</v>
      </c>
      <c r="G82" s="25">
        <v>51090.89</v>
      </c>
      <c r="H82" s="256">
        <v>40270.57</v>
      </c>
      <c r="I82" s="26">
        <f t="shared" si="5"/>
        <v>1.2686905102162696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</row>
    <row r="83" spans="1:49" s="68" customFormat="1" ht="48.75" customHeight="1" thickTop="1" thickBot="1" x14ac:dyDescent="0.25">
      <c r="A83" s="254"/>
      <c r="B83" s="254"/>
      <c r="C83" s="263"/>
      <c r="D83" s="248"/>
      <c r="E83" s="83">
        <v>67</v>
      </c>
      <c r="F83" s="24" t="s">
        <v>254</v>
      </c>
      <c r="G83" s="25">
        <v>42659.16</v>
      </c>
      <c r="H83" s="256"/>
      <c r="I83" s="26">
        <f>G83/H82</f>
        <v>1.0593135383978922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</row>
    <row r="84" spans="1:49" s="68" customFormat="1" ht="48.75" customHeight="1" thickTop="1" thickBot="1" x14ac:dyDescent="0.25">
      <c r="A84" s="254"/>
      <c r="B84" s="254"/>
      <c r="C84" s="263"/>
      <c r="D84" s="249"/>
      <c r="E84" s="83">
        <v>68</v>
      </c>
      <c r="F84" s="24" t="s">
        <v>255</v>
      </c>
      <c r="G84" s="25">
        <v>70764.94</v>
      </c>
      <c r="H84" s="256"/>
      <c r="I84" s="26">
        <f>G84/H82</f>
        <v>1.7572371088862164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</row>
    <row r="85" spans="1:49" s="6" customFormat="1" ht="48.75" customHeight="1" thickTop="1" thickBot="1" x14ac:dyDescent="0.25">
      <c r="A85" s="20">
        <v>61</v>
      </c>
      <c r="B85" s="20" t="s">
        <v>153</v>
      </c>
      <c r="C85" s="11">
        <v>3.5</v>
      </c>
      <c r="D85" s="24" t="s">
        <v>217</v>
      </c>
      <c r="E85" s="83">
        <v>69</v>
      </c>
      <c r="F85" s="24" t="s">
        <v>256</v>
      </c>
      <c r="G85" s="25">
        <v>70315.55</v>
      </c>
      <c r="H85" s="31">
        <v>40898.400000000001</v>
      </c>
      <c r="I85" s="26">
        <f t="shared" ref="I85:I86" si="6">G85/H85</f>
        <v>1.7192738591240733</v>
      </c>
    </row>
    <row r="86" spans="1:49" s="6" customFormat="1" ht="48.75" customHeight="1" thickTop="1" thickBot="1" x14ac:dyDescent="0.25">
      <c r="A86" s="20">
        <v>62</v>
      </c>
      <c r="B86" s="20" t="s">
        <v>155</v>
      </c>
      <c r="C86" s="11">
        <v>3</v>
      </c>
      <c r="D86" s="24" t="s">
        <v>217</v>
      </c>
      <c r="E86" s="83">
        <v>70</v>
      </c>
      <c r="F86" s="20" t="s">
        <v>257</v>
      </c>
      <c r="G86" s="25">
        <v>54200.15</v>
      </c>
      <c r="H86" s="31" t="s">
        <v>157</v>
      </c>
      <c r="I86" s="26">
        <f t="shared" si="6"/>
        <v>1.3823032015022687</v>
      </c>
    </row>
    <row r="87" spans="1:49" s="49" customFormat="1" ht="39.75" customHeight="1" thickTop="1" thickBot="1" x14ac:dyDescent="0.25">
      <c r="A87" s="50"/>
      <c r="B87" s="50" t="s">
        <v>162</v>
      </c>
      <c r="C87" s="40">
        <f>AVERAGE(C48:C86)</f>
        <v>3.1592592592592599</v>
      </c>
      <c r="D87" s="43"/>
      <c r="E87" s="88"/>
      <c r="F87" s="43"/>
      <c r="G87" s="42">
        <f>AVERAGE(G48:G86)</f>
        <v>51627.032368421045</v>
      </c>
      <c r="H87" s="42">
        <f>AVERAGE(H48:H86)</f>
        <v>39605.474482758618</v>
      </c>
      <c r="I87" s="43">
        <f>AVERAGE(I48:I86)</f>
        <v>1.3045516629897373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</row>
    <row r="88" spans="1:49" s="6" customFormat="1" ht="20.25" thickTop="1" thickBot="1" x14ac:dyDescent="0.25">
      <c r="A88" s="1"/>
      <c r="B88" s="1"/>
      <c r="C88" s="2"/>
      <c r="D88" s="193"/>
      <c r="E88" s="81"/>
      <c r="F88" s="1"/>
      <c r="G88" s="4"/>
      <c r="H88" s="4"/>
      <c r="I88" s="4"/>
    </row>
    <row r="89" spans="1:49" s="6" customFormat="1" x14ac:dyDescent="0.2">
      <c r="A89" s="1"/>
      <c r="B89" s="1"/>
      <c r="C89" s="2"/>
      <c r="D89" s="4"/>
      <c r="E89" s="81"/>
      <c r="F89" s="1"/>
      <c r="G89" s="4"/>
      <c r="H89" s="4"/>
      <c r="I89" s="4"/>
    </row>
    <row r="90" spans="1:49" s="6" customFormat="1" x14ac:dyDescent="0.2">
      <c r="A90" s="1"/>
      <c r="B90" s="1"/>
      <c r="C90" s="2"/>
      <c r="D90" s="4"/>
      <c r="E90" s="81"/>
      <c r="F90" s="1"/>
      <c r="G90" s="4"/>
      <c r="H90" s="4"/>
      <c r="I90" s="4"/>
    </row>
    <row r="91" spans="1:49" s="6" customFormat="1" x14ac:dyDescent="0.2">
      <c r="A91" s="1"/>
      <c r="B91" s="1"/>
      <c r="C91" s="2"/>
      <c r="D91" s="4"/>
      <c r="E91" s="81"/>
      <c r="F91" s="1"/>
      <c r="G91" s="4"/>
      <c r="H91" s="4"/>
      <c r="I91" s="4"/>
    </row>
    <row r="92" spans="1:49" s="6" customFormat="1" x14ac:dyDescent="0.2">
      <c r="A92" s="1"/>
      <c r="B92" s="1"/>
      <c r="C92" s="2"/>
      <c r="D92" s="4"/>
      <c r="E92" s="81"/>
      <c r="F92" s="1"/>
      <c r="G92" s="4"/>
      <c r="H92" s="4"/>
      <c r="I92" s="4"/>
    </row>
    <row r="93" spans="1:49" s="6" customFormat="1" x14ac:dyDescent="0.2">
      <c r="A93" s="1"/>
      <c r="B93" s="1"/>
      <c r="C93" s="2"/>
      <c r="D93" s="4"/>
      <c r="E93" s="81"/>
      <c r="F93" s="1"/>
      <c r="G93" s="4"/>
      <c r="H93" s="4"/>
      <c r="I93" s="4"/>
    </row>
    <row r="94" spans="1:49" s="6" customFormat="1" x14ac:dyDescent="0.2">
      <c r="A94" s="1"/>
      <c r="B94" s="1"/>
      <c r="C94" s="2"/>
      <c r="D94" s="4"/>
      <c r="E94" s="81"/>
      <c r="F94" s="1"/>
      <c r="G94" s="4"/>
      <c r="H94" s="4"/>
      <c r="I94" s="4"/>
    </row>
    <row r="95" spans="1:49" s="6" customFormat="1" x14ac:dyDescent="0.2">
      <c r="A95" s="1"/>
      <c r="B95" s="1"/>
      <c r="C95" s="2"/>
      <c r="D95" s="4"/>
      <c r="E95" s="81"/>
      <c r="F95" s="1"/>
      <c r="G95" s="4"/>
      <c r="H95" s="4"/>
      <c r="I95" s="4"/>
    </row>
    <row r="96" spans="1:49" s="6" customFormat="1" x14ac:dyDescent="0.2">
      <c r="A96" s="1"/>
      <c r="B96" s="1"/>
      <c r="C96" s="2"/>
      <c r="D96" s="4"/>
      <c r="E96" s="81"/>
      <c r="F96" s="1"/>
      <c r="G96" s="4"/>
      <c r="H96" s="4"/>
      <c r="I96" s="4"/>
    </row>
    <row r="97" spans="1:9" s="6" customFormat="1" x14ac:dyDescent="0.2">
      <c r="A97" s="1"/>
      <c r="B97" s="1"/>
      <c r="C97" s="2"/>
      <c r="D97" s="4"/>
      <c r="E97" s="81"/>
      <c r="F97" s="1"/>
      <c r="G97" s="4"/>
      <c r="H97" s="4"/>
      <c r="I97" s="4"/>
    </row>
    <row r="98" spans="1:9" s="6" customFormat="1" x14ac:dyDescent="0.2">
      <c r="A98" s="1"/>
      <c r="B98" s="1"/>
      <c r="C98" s="2"/>
      <c r="D98" s="4"/>
      <c r="E98" s="81"/>
      <c r="F98" s="1"/>
      <c r="G98" s="4"/>
      <c r="H98" s="4"/>
      <c r="I98" s="4"/>
    </row>
    <row r="99" spans="1:9" s="6" customFormat="1" x14ac:dyDescent="0.2">
      <c r="A99" s="1"/>
      <c r="B99" s="1"/>
      <c r="C99" s="2"/>
      <c r="D99" s="4"/>
      <c r="E99" s="81"/>
      <c r="F99" s="1"/>
      <c r="G99" s="4"/>
      <c r="H99" s="4"/>
      <c r="I99" s="4"/>
    </row>
    <row r="100" spans="1:9" s="6" customFormat="1" x14ac:dyDescent="0.2">
      <c r="A100" s="1"/>
      <c r="B100" s="1"/>
      <c r="C100" s="2"/>
      <c r="D100" s="4"/>
      <c r="E100" s="81"/>
      <c r="F100" s="1"/>
      <c r="G100" s="4"/>
      <c r="H100" s="4"/>
      <c r="I100" s="4"/>
    </row>
    <row r="101" spans="1:9" s="6" customFormat="1" x14ac:dyDescent="0.2">
      <c r="A101" s="1"/>
      <c r="B101" s="1"/>
      <c r="C101" s="2"/>
      <c r="D101" s="4"/>
      <c r="E101" s="81"/>
      <c r="F101" s="1"/>
      <c r="G101" s="4"/>
      <c r="H101" s="4"/>
      <c r="I101" s="4"/>
    </row>
    <row r="102" spans="1:9" s="6" customFormat="1" x14ac:dyDescent="0.2">
      <c r="A102" s="1"/>
      <c r="B102" s="1"/>
      <c r="C102" s="2"/>
      <c r="D102" s="4"/>
      <c r="E102" s="81"/>
      <c r="F102" s="1"/>
      <c r="G102" s="4"/>
      <c r="H102" s="4"/>
      <c r="I102" s="4"/>
    </row>
    <row r="103" spans="1:9" s="6" customFormat="1" x14ac:dyDescent="0.2">
      <c r="A103" s="1"/>
      <c r="B103" s="1"/>
      <c r="C103" s="2"/>
      <c r="D103" s="4"/>
      <c r="E103" s="81"/>
      <c r="F103" s="1"/>
      <c r="G103" s="4"/>
      <c r="H103" s="4"/>
      <c r="I103" s="4"/>
    </row>
    <row r="104" spans="1:9" s="6" customFormat="1" x14ac:dyDescent="0.2">
      <c r="A104" s="1"/>
      <c r="B104" s="1"/>
      <c r="C104" s="2"/>
      <c r="D104" s="4"/>
      <c r="E104" s="81"/>
      <c r="F104" s="1"/>
      <c r="G104" s="4"/>
      <c r="H104" s="4"/>
      <c r="I104" s="4"/>
    </row>
    <row r="105" spans="1:9" s="6" customFormat="1" x14ac:dyDescent="0.2">
      <c r="A105" s="1"/>
      <c r="B105" s="1"/>
      <c r="C105" s="2"/>
      <c r="D105" s="4"/>
      <c r="E105" s="81"/>
      <c r="F105" s="1"/>
      <c r="G105" s="4"/>
      <c r="H105" s="4"/>
      <c r="I105" s="4"/>
    </row>
    <row r="106" spans="1:9" s="6" customFormat="1" x14ac:dyDescent="0.2">
      <c r="A106" s="1"/>
      <c r="B106" s="1"/>
      <c r="C106" s="2"/>
      <c r="D106" s="4"/>
      <c r="E106" s="81"/>
      <c r="F106" s="1"/>
      <c r="G106" s="4"/>
      <c r="H106" s="4"/>
      <c r="I106" s="4"/>
    </row>
    <row r="107" spans="1:9" s="6" customFormat="1" x14ac:dyDescent="0.2">
      <c r="A107" s="1"/>
      <c r="B107" s="1"/>
      <c r="C107" s="2"/>
      <c r="D107" s="4"/>
      <c r="E107" s="81"/>
      <c r="F107" s="1"/>
      <c r="G107" s="4"/>
      <c r="H107" s="4"/>
      <c r="I107" s="4"/>
    </row>
    <row r="108" spans="1:9" s="6" customFormat="1" x14ac:dyDescent="0.2">
      <c r="A108" s="1"/>
      <c r="B108" s="1"/>
      <c r="C108" s="2"/>
      <c r="D108" s="4"/>
      <c r="E108" s="81"/>
      <c r="F108" s="1"/>
      <c r="G108" s="4"/>
      <c r="H108" s="4"/>
      <c r="I108" s="4"/>
    </row>
    <row r="109" spans="1:9" s="6" customFormat="1" x14ac:dyDescent="0.2">
      <c r="A109" s="1"/>
      <c r="B109" s="1"/>
      <c r="C109" s="2"/>
      <c r="D109" s="4"/>
      <c r="E109" s="81"/>
      <c r="F109" s="1"/>
      <c r="G109" s="4"/>
      <c r="H109" s="4"/>
      <c r="I109" s="4"/>
    </row>
    <row r="110" spans="1:9" s="6" customFormat="1" x14ac:dyDescent="0.2">
      <c r="A110" s="1"/>
      <c r="B110" s="1"/>
      <c r="C110" s="2"/>
      <c r="D110" s="4"/>
      <c r="E110" s="81"/>
      <c r="F110" s="1"/>
      <c r="G110" s="4"/>
      <c r="H110" s="4"/>
      <c r="I110" s="4"/>
    </row>
    <row r="111" spans="1:9" s="6" customFormat="1" x14ac:dyDescent="0.2">
      <c r="A111" s="1"/>
      <c r="B111" s="1"/>
      <c r="C111" s="2"/>
      <c r="D111" s="4"/>
      <c r="E111" s="81"/>
      <c r="F111" s="1"/>
      <c r="G111" s="4"/>
      <c r="H111" s="4"/>
      <c r="I111" s="4"/>
    </row>
    <row r="112" spans="1:9" s="6" customFormat="1" x14ac:dyDescent="0.2">
      <c r="A112" s="1"/>
      <c r="B112" s="1"/>
      <c r="C112" s="2"/>
      <c r="D112" s="4"/>
      <c r="E112" s="81"/>
      <c r="F112" s="1"/>
      <c r="G112" s="4"/>
      <c r="H112" s="4"/>
      <c r="I112" s="4"/>
    </row>
    <row r="113" spans="1:9" s="6" customFormat="1" x14ac:dyDescent="0.2">
      <c r="A113" s="1"/>
      <c r="B113" s="1"/>
      <c r="C113" s="2"/>
      <c r="D113" s="4"/>
      <c r="E113" s="81"/>
      <c r="F113" s="1"/>
      <c r="G113" s="4"/>
      <c r="H113" s="4"/>
      <c r="I113" s="4"/>
    </row>
    <row r="114" spans="1:9" s="6" customFormat="1" x14ac:dyDescent="0.2">
      <c r="A114" s="1"/>
      <c r="B114" s="1"/>
      <c r="C114" s="2"/>
      <c r="D114" s="4"/>
      <c r="E114" s="81"/>
      <c r="F114" s="1"/>
      <c r="G114" s="4"/>
      <c r="H114" s="4"/>
      <c r="I114" s="4"/>
    </row>
    <row r="115" spans="1:9" s="6" customFormat="1" x14ac:dyDescent="0.2">
      <c r="A115" s="1"/>
      <c r="B115" s="1"/>
      <c r="C115" s="2"/>
      <c r="D115" s="4"/>
      <c r="E115" s="81"/>
      <c r="F115" s="1"/>
      <c r="G115" s="4"/>
      <c r="H115" s="4"/>
      <c r="I115" s="4"/>
    </row>
    <row r="116" spans="1:9" s="6" customFormat="1" x14ac:dyDescent="0.2">
      <c r="A116" s="1"/>
      <c r="B116" s="1"/>
      <c r="C116" s="2"/>
      <c r="D116" s="4"/>
      <c r="E116" s="81"/>
      <c r="F116" s="1"/>
      <c r="G116" s="4"/>
      <c r="H116" s="4"/>
      <c r="I116" s="4"/>
    </row>
    <row r="117" spans="1:9" s="6" customFormat="1" x14ac:dyDescent="0.2">
      <c r="A117" s="1"/>
      <c r="B117" s="1"/>
      <c r="C117" s="2"/>
      <c r="D117" s="4"/>
      <c r="E117" s="81"/>
      <c r="F117" s="1"/>
      <c r="G117" s="4"/>
      <c r="H117" s="4"/>
      <c r="I117" s="4"/>
    </row>
    <row r="118" spans="1:9" s="6" customFormat="1" x14ac:dyDescent="0.2">
      <c r="A118" s="1"/>
      <c r="B118" s="1"/>
      <c r="C118" s="2"/>
      <c r="D118" s="4"/>
      <c r="E118" s="81"/>
      <c r="F118" s="1"/>
      <c r="G118" s="4"/>
      <c r="H118" s="4"/>
      <c r="I118" s="4"/>
    </row>
    <row r="119" spans="1:9" s="6" customFormat="1" x14ac:dyDescent="0.2">
      <c r="A119" s="1"/>
      <c r="B119" s="1"/>
      <c r="C119" s="2"/>
      <c r="D119" s="4"/>
      <c r="E119" s="81"/>
      <c r="F119" s="1"/>
      <c r="G119" s="4"/>
      <c r="H119" s="4"/>
      <c r="I119" s="4"/>
    </row>
    <row r="120" spans="1:9" s="6" customFormat="1" x14ac:dyDescent="0.2">
      <c r="A120" s="1"/>
      <c r="B120" s="1"/>
      <c r="C120" s="2"/>
      <c r="D120" s="4"/>
      <c r="E120" s="81"/>
      <c r="F120" s="1"/>
      <c r="G120" s="4"/>
      <c r="H120" s="4"/>
      <c r="I120" s="4"/>
    </row>
    <row r="121" spans="1:9" s="6" customFormat="1" x14ac:dyDescent="0.2">
      <c r="A121" s="1"/>
      <c r="B121" s="1"/>
      <c r="C121" s="2"/>
      <c r="D121" s="4"/>
      <c r="E121" s="81"/>
      <c r="F121" s="1"/>
      <c r="G121" s="4"/>
      <c r="H121" s="4"/>
      <c r="I121" s="4"/>
    </row>
    <row r="122" spans="1:9" s="6" customFormat="1" x14ac:dyDescent="0.2">
      <c r="A122" s="1"/>
      <c r="B122" s="1"/>
      <c r="C122" s="2"/>
      <c r="D122" s="4"/>
      <c r="E122" s="81"/>
      <c r="F122" s="1"/>
      <c r="G122" s="4"/>
      <c r="H122" s="4"/>
      <c r="I122" s="4"/>
    </row>
    <row r="123" spans="1:9" s="6" customFormat="1" x14ac:dyDescent="0.2">
      <c r="A123" s="1"/>
      <c r="B123" s="1"/>
      <c r="C123" s="2"/>
      <c r="D123" s="4"/>
      <c r="E123" s="81"/>
      <c r="F123" s="1"/>
      <c r="G123" s="4"/>
      <c r="H123" s="4"/>
      <c r="I123" s="4"/>
    </row>
    <row r="124" spans="1:9" s="6" customFormat="1" x14ac:dyDescent="0.2">
      <c r="A124" s="1"/>
      <c r="B124" s="1"/>
      <c r="C124" s="2"/>
      <c r="D124" s="4"/>
      <c r="E124" s="81"/>
      <c r="F124" s="1"/>
      <c r="G124" s="4"/>
      <c r="H124" s="4"/>
      <c r="I124" s="4"/>
    </row>
    <row r="125" spans="1:9" s="6" customFormat="1" x14ac:dyDescent="0.2">
      <c r="A125" s="1"/>
      <c r="B125" s="1"/>
      <c r="C125" s="2"/>
      <c r="D125" s="4"/>
      <c r="E125" s="81"/>
      <c r="F125" s="1"/>
      <c r="G125" s="4"/>
      <c r="H125" s="4"/>
      <c r="I125" s="4"/>
    </row>
    <row r="126" spans="1:9" s="6" customFormat="1" x14ac:dyDescent="0.2">
      <c r="A126" s="1"/>
      <c r="B126" s="1"/>
      <c r="C126" s="2"/>
      <c r="D126" s="4"/>
      <c r="E126" s="81"/>
      <c r="F126" s="1"/>
      <c r="G126" s="4"/>
      <c r="H126" s="4"/>
      <c r="I126" s="4"/>
    </row>
    <row r="127" spans="1:9" s="6" customFormat="1" x14ac:dyDescent="0.2">
      <c r="A127" s="1"/>
      <c r="B127" s="1"/>
      <c r="C127" s="2"/>
      <c r="D127" s="4"/>
      <c r="E127" s="81"/>
      <c r="F127" s="1"/>
      <c r="G127" s="4"/>
      <c r="H127" s="4"/>
      <c r="I127" s="4"/>
    </row>
    <row r="128" spans="1:9" s="6" customFormat="1" x14ac:dyDescent="0.2">
      <c r="A128" s="1"/>
      <c r="B128" s="1"/>
      <c r="C128" s="2"/>
      <c r="D128" s="4"/>
      <c r="E128" s="81"/>
      <c r="F128" s="1"/>
      <c r="G128" s="4"/>
      <c r="H128" s="4"/>
      <c r="I128" s="4"/>
    </row>
    <row r="129" spans="1:9" s="6" customFormat="1" x14ac:dyDescent="0.2">
      <c r="A129" s="1"/>
      <c r="B129" s="1"/>
      <c r="C129" s="2"/>
      <c r="D129" s="4"/>
      <c r="E129" s="81"/>
      <c r="F129" s="1"/>
      <c r="G129" s="4"/>
      <c r="H129" s="4"/>
      <c r="I129" s="4"/>
    </row>
    <row r="130" spans="1:9" s="6" customFormat="1" x14ac:dyDescent="0.2">
      <c r="A130" s="1"/>
      <c r="B130" s="1"/>
      <c r="C130" s="2"/>
      <c r="D130" s="4"/>
      <c r="E130" s="81"/>
      <c r="F130" s="1"/>
      <c r="G130" s="4"/>
      <c r="H130" s="4"/>
      <c r="I130" s="4"/>
    </row>
    <row r="131" spans="1:9" s="6" customFormat="1" x14ac:dyDescent="0.2">
      <c r="A131" s="1"/>
      <c r="B131" s="1"/>
      <c r="C131" s="2"/>
      <c r="D131" s="4"/>
      <c r="E131" s="81"/>
      <c r="F131" s="1"/>
      <c r="G131" s="4"/>
      <c r="H131" s="4"/>
      <c r="I131" s="4"/>
    </row>
    <row r="132" spans="1:9" s="6" customFormat="1" x14ac:dyDescent="0.2">
      <c r="A132" s="1"/>
      <c r="B132" s="1"/>
      <c r="C132" s="2"/>
      <c r="D132" s="4"/>
      <c r="E132" s="81"/>
      <c r="F132" s="1"/>
      <c r="G132" s="4"/>
      <c r="H132" s="4"/>
      <c r="I132" s="4"/>
    </row>
    <row r="133" spans="1:9" s="6" customFormat="1" x14ac:dyDescent="0.2">
      <c r="A133" s="1"/>
      <c r="B133" s="1"/>
      <c r="C133" s="2"/>
      <c r="D133" s="4"/>
      <c r="E133" s="81"/>
      <c r="F133" s="1"/>
      <c r="G133" s="4"/>
      <c r="H133" s="4"/>
      <c r="I133" s="4"/>
    </row>
    <row r="134" spans="1:9" s="6" customFormat="1" x14ac:dyDescent="0.2">
      <c r="A134" s="1"/>
      <c r="B134" s="1"/>
      <c r="C134" s="2"/>
      <c r="D134" s="4"/>
      <c r="E134" s="81"/>
      <c r="F134" s="1"/>
      <c r="G134" s="4"/>
      <c r="H134" s="4"/>
      <c r="I134" s="4"/>
    </row>
    <row r="135" spans="1:9" s="6" customFormat="1" x14ac:dyDescent="0.2">
      <c r="A135" s="1"/>
      <c r="B135" s="1"/>
      <c r="C135" s="2"/>
      <c r="D135" s="4"/>
      <c r="E135" s="81"/>
      <c r="F135" s="1"/>
      <c r="G135" s="4"/>
      <c r="H135" s="4"/>
      <c r="I135" s="4"/>
    </row>
    <row r="136" spans="1:9" s="6" customFormat="1" x14ac:dyDescent="0.2">
      <c r="A136" s="1"/>
      <c r="B136" s="1"/>
      <c r="C136" s="2"/>
      <c r="D136" s="4"/>
      <c r="E136" s="81"/>
      <c r="F136" s="1"/>
      <c r="G136" s="4"/>
      <c r="H136" s="4"/>
      <c r="I136" s="4"/>
    </row>
    <row r="137" spans="1:9" s="6" customFormat="1" x14ac:dyDescent="0.2">
      <c r="A137" s="1"/>
      <c r="B137" s="1"/>
      <c r="C137" s="2"/>
      <c r="D137" s="4"/>
      <c r="E137" s="81"/>
      <c r="F137" s="1"/>
      <c r="G137" s="4"/>
      <c r="H137" s="4"/>
      <c r="I137" s="4"/>
    </row>
    <row r="138" spans="1:9" s="6" customFormat="1" x14ac:dyDescent="0.2">
      <c r="A138" s="1"/>
      <c r="B138" s="1"/>
      <c r="C138" s="2"/>
      <c r="D138" s="4"/>
      <c r="E138" s="81"/>
      <c r="F138" s="1"/>
      <c r="G138" s="4"/>
      <c r="H138" s="4"/>
      <c r="I138" s="4"/>
    </row>
    <row r="139" spans="1:9" s="6" customFormat="1" x14ac:dyDescent="0.2">
      <c r="A139" s="1"/>
      <c r="B139" s="1"/>
      <c r="C139" s="2"/>
      <c r="D139" s="4"/>
      <c r="E139" s="81"/>
      <c r="F139" s="1"/>
      <c r="G139" s="4"/>
      <c r="H139" s="4"/>
      <c r="I139" s="4"/>
    </row>
    <row r="140" spans="1:9" s="6" customFormat="1" x14ac:dyDescent="0.2">
      <c r="A140" s="1"/>
      <c r="B140" s="1"/>
      <c r="C140" s="2"/>
      <c r="D140" s="4"/>
      <c r="E140" s="81"/>
      <c r="F140" s="1"/>
      <c r="G140" s="4"/>
      <c r="H140" s="4"/>
      <c r="I140" s="4"/>
    </row>
    <row r="141" spans="1:9" s="6" customFormat="1" x14ac:dyDescent="0.2">
      <c r="A141" s="1"/>
      <c r="B141" s="1"/>
      <c r="C141" s="2"/>
      <c r="D141" s="4"/>
      <c r="E141" s="81"/>
      <c r="F141" s="1"/>
      <c r="G141" s="4"/>
      <c r="H141" s="4"/>
      <c r="I141" s="4"/>
    </row>
    <row r="142" spans="1:9" s="6" customFormat="1" x14ac:dyDescent="0.2">
      <c r="A142" s="1"/>
      <c r="B142" s="1"/>
      <c r="C142" s="2"/>
      <c r="D142" s="4"/>
      <c r="E142" s="81"/>
      <c r="F142" s="1"/>
      <c r="G142" s="4"/>
      <c r="H142" s="4"/>
      <c r="I142" s="4"/>
    </row>
    <row r="143" spans="1:9" s="6" customFormat="1" x14ac:dyDescent="0.2">
      <c r="A143" s="1"/>
      <c r="B143" s="1"/>
      <c r="C143" s="2"/>
      <c r="D143" s="4"/>
      <c r="E143" s="81"/>
      <c r="F143" s="1"/>
      <c r="G143" s="4"/>
      <c r="H143" s="4"/>
      <c r="I143" s="4"/>
    </row>
    <row r="144" spans="1:9" s="6" customFormat="1" x14ac:dyDescent="0.2">
      <c r="A144" s="1"/>
      <c r="B144" s="1"/>
      <c r="C144" s="2"/>
      <c r="D144" s="4"/>
      <c r="E144" s="81"/>
      <c r="F144" s="1"/>
      <c r="G144" s="4"/>
      <c r="H144" s="4"/>
      <c r="I144" s="4"/>
    </row>
    <row r="145" spans="1:9" s="6" customFormat="1" x14ac:dyDescent="0.2">
      <c r="A145" s="1"/>
      <c r="B145" s="1"/>
      <c r="C145" s="2"/>
      <c r="D145" s="4"/>
      <c r="E145" s="81"/>
      <c r="F145" s="1"/>
      <c r="G145" s="4"/>
      <c r="H145" s="4"/>
      <c r="I145" s="4"/>
    </row>
    <row r="146" spans="1:9" s="6" customFormat="1" x14ac:dyDescent="0.2">
      <c r="A146" s="1"/>
      <c r="B146" s="1"/>
      <c r="C146" s="2"/>
      <c r="D146" s="4"/>
      <c r="E146" s="81"/>
      <c r="F146" s="1"/>
      <c r="G146" s="4"/>
      <c r="H146" s="4"/>
      <c r="I146" s="4"/>
    </row>
    <row r="147" spans="1:9" s="6" customFormat="1" x14ac:dyDescent="0.2">
      <c r="A147" s="1"/>
      <c r="B147" s="1"/>
      <c r="C147" s="2"/>
      <c r="D147" s="4"/>
      <c r="E147" s="81"/>
      <c r="F147" s="1"/>
      <c r="G147" s="4"/>
      <c r="H147" s="4"/>
      <c r="I147" s="4"/>
    </row>
    <row r="148" spans="1:9" s="6" customFormat="1" x14ac:dyDescent="0.2">
      <c r="A148" s="1"/>
      <c r="B148" s="1"/>
      <c r="C148" s="2"/>
      <c r="D148" s="4"/>
      <c r="E148" s="81"/>
      <c r="F148" s="1"/>
      <c r="G148" s="4"/>
      <c r="H148" s="4"/>
      <c r="I148" s="4"/>
    </row>
    <row r="149" spans="1:9" s="6" customFormat="1" x14ac:dyDescent="0.2">
      <c r="A149" s="1"/>
      <c r="B149" s="1"/>
      <c r="C149" s="2"/>
      <c r="D149" s="4"/>
      <c r="E149" s="81"/>
      <c r="F149" s="1"/>
      <c r="G149" s="4"/>
      <c r="H149" s="4"/>
      <c r="I149" s="4"/>
    </row>
    <row r="150" spans="1:9" s="6" customFormat="1" x14ac:dyDescent="0.2">
      <c r="A150" s="1"/>
      <c r="B150" s="1"/>
      <c r="C150" s="2"/>
      <c r="D150" s="4"/>
      <c r="E150" s="81"/>
      <c r="F150" s="1"/>
      <c r="G150" s="4"/>
      <c r="H150" s="4"/>
      <c r="I150" s="4"/>
    </row>
    <row r="151" spans="1:9" s="6" customFormat="1" x14ac:dyDescent="0.2">
      <c r="A151" s="1"/>
      <c r="B151" s="1"/>
      <c r="C151" s="2"/>
      <c r="D151" s="4"/>
      <c r="E151" s="81"/>
      <c r="F151" s="1"/>
      <c r="G151" s="4"/>
      <c r="H151" s="4"/>
      <c r="I151" s="4"/>
    </row>
    <row r="152" spans="1:9" s="6" customFormat="1" x14ac:dyDescent="0.2">
      <c r="A152" s="1"/>
      <c r="B152" s="1"/>
      <c r="C152" s="2"/>
      <c r="D152" s="4"/>
      <c r="E152" s="81"/>
      <c r="F152" s="1"/>
      <c r="G152" s="4"/>
      <c r="H152" s="4"/>
      <c r="I152" s="4"/>
    </row>
    <row r="153" spans="1:9" s="6" customFormat="1" x14ac:dyDescent="0.2">
      <c r="A153" s="1"/>
      <c r="B153" s="1"/>
      <c r="C153" s="2"/>
      <c r="D153" s="4"/>
      <c r="E153" s="81"/>
      <c r="F153" s="1"/>
      <c r="G153" s="4"/>
      <c r="H153" s="4"/>
      <c r="I153" s="4"/>
    </row>
    <row r="154" spans="1:9" s="6" customFormat="1" x14ac:dyDescent="0.2">
      <c r="A154" s="1"/>
      <c r="B154" s="1"/>
      <c r="C154" s="2"/>
      <c r="D154" s="4"/>
      <c r="E154" s="81"/>
      <c r="F154" s="1"/>
      <c r="G154" s="4"/>
      <c r="H154" s="4"/>
      <c r="I154" s="4"/>
    </row>
    <row r="155" spans="1:9" s="6" customFormat="1" x14ac:dyDescent="0.2">
      <c r="A155" s="1"/>
      <c r="B155" s="1"/>
      <c r="C155" s="2"/>
      <c r="D155" s="4"/>
      <c r="E155" s="81"/>
      <c r="F155" s="1"/>
      <c r="G155" s="4"/>
      <c r="H155" s="4"/>
      <c r="I155" s="4"/>
    </row>
    <row r="156" spans="1:9" s="6" customFormat="1" x14ac:dyDescent="0.2">
      <c r="A156" s="1"/>
      <c r="B156" s="1"/>
      <c r="C156" s="2"/>
      <c r="D156" s="4"/>
      <c r="E156" s="81"/>
      <c r="F156" s="1"/>
      <c r="G156" s="4"/>
      <c r="H156" s="4"/>
      <c r="I156" s="4"/>
    </row>
    <row r="157" spans="1:9" s="6" customFormat="1" x14ac:dyDescent="0.2">
      <c r="A157" s="1"/>
      <c r="B157" s="1"/>
      <c r="C157" s="2"/>
      <c r="D157" s="4"/>
      <c r="E157" s="81"/>
      <c r="F157" s="1"/>
      <c r="G157" s="4"/>
      <c r="H157" s="4"/>
      <c r="I157" s="4"/>
    </row>
    <row r="158" spans="1:9" s="6" customFormat="1" x14ac:dyDescent="0.2">
      <c r="A158" s="1"/>
      <c r="B158" s="1"/>
      <c r="C158" s="2"/>
      <c r="D158" s="4"/>
      <c r="E158" s="81"/>
      <c r="F158" s="1"/>
      <c r="G158" s="4"/>
      <c r="H158" s="4"/>
      <c r="I158" s="4"/>
    </row>
    <row r="159" spans="1:9" s="6" customFormat="1" x14ac:dyDescent="0.2">
      <c r="A159" s="1"/>
      <c r="B159" s="1"/>
      <c r="C159" s="2"/>
      <c r="D159" s="4"/>
      <c r="E159" s="81"/>
      <c r="F159" s="1"/>
      <c r="G159" s="4"/>
      <c r="H159" s="4"/>
      <c r="I159" s="4"/>
    </row>
    <row r="160" spans="1:9" s="6" customFormat="1" x14ac:dyDescent="0.2">
      <c r="A160" s="1"/>
      <c r="B160" s="1"/>
      <c r="C160" s="2"/>
      <c r="D160" s="4"/>
      <c r="E160" s="81"/>
      <c r="F160" s="1"/>
      <c r="G160" s="4"/>
      <c r="H160" s="4"/>
      <c r="I160" s="4"/>
    </row>
    <row r="161" spans="1:9" s="6" customFormat="1" x14ac:dyDescent="0.2">
      <c r="A161" s="1"/>
      <c r="B161" s="1"/>
      <c r="C161" s="2"/>
      <c r="D161" s="4"/>
      <c r="E161" s="81"/>
      <c r="F161" s="1"/>
      <c r="G161" s="4"/>
      <c r="H161" s="4"/>
      <c r="I161" s="4"/>
    </row>
    <row r="162" spans="1:9" s="6" customFormat="1" x14ac:dyDescent="0.2">
      <c r="A162" s="1"/>
      <c r="B162" s="1"/>
      <c r="C162" s="2"/>
      <c r="D162" s="4"/>
      <c r="E162" s="81"/>
      <c r="F162" s="1"/>
      <c r="G162" s="4"/>
      <c r="H162" s="4"/>
      <c r="I162" s="4"/>
    </row>
    <row r="163" spans="1:9" s="6" customFormat="1" x14ac:dyDescent="0.2">
      <c r="A163" s="1"/>
      <c r="B163" s="1"/>
      <c r="C163" s="2"/>
      <c r="D163" s="4"/>
      <c r="E163" s="81"/>
      <c r="F163" s="1"/>
      <c r="G163" s="4"/>
      <c r="H163" s="4"/>
      <c r="I163" s="4"/>
    </row>
    <row r="164" spans="1:9" s="6" customFormat="1" x14ac:dyDescent="0.2">
      <c r="A164" s="1"/>
      <c r="B164" s="1"/>
      <c r="C164" s="2"/>
      <c r="D164" s="4"/>
      <c r="E164" s="81"/>
      <c r="F164" s="1"/>
      <c r="G164" s="4"/>
      <c r="H164" s="4"/>
      <c r="I164" s="4"/>
    </row>
    <row r="165" spans="1:9" s="6" customFormat="1" x14ac:dyDescent="0.2">
      <c r="A165" s="1"/>
      <c r="B165" s="1"/>
      <c r="C165" s="2"/>
      <c r="D165" s="4"/>
      <c r="E165" s="81"/>
      <c r="F165" s="1"/>
      <c r="G165" s="4"/>
      <c r="H165" s="4"/>
      <c r="I165" s="4"/>
    </row>
    <row r="166" spans="1:9" s="6" customFormat="1" x14ac:dyDescent="0.2">
      <c r="A166" s="1"/>
      <c r="B166" s="1"/>
      <c r="C166" s="2"/>
      <c r="D166" s="4"/>
      <c r="E166" s="81"/>
      <c r="F166" s="1"/>
      <c r="G166" s="4"/>
      <c r="H166" s="4"/>
      <c r="I166" s="4"/>
    </row>
    <row r="167" spans="1:9" s="6" customFormat="1" x14ac:dyDescent="0.2">
      <c r="A167" s="1"/>
      <c r="B167" s="1"/>
      <c r="C167" s="2"/>
      <c r="D167" s="4"/>
      <c r="E167" s="81"/>
      <c r="F167" s="1"/>
      <c r="G167" s="4"/>
      <c r="H167" s="4"/>
      <c r="I167" s="4"/>
    </row>
    <row r="168" spans="1:9" s="6" customFormat="1" x14ac:dyDescent="0.2">
      <c r="A168" s="1"/>
      <c r="B168" s="1"/>
      <c r="C168" s="2"/>
      <c r="D168" s="4"/>
      <c r="E168" s="81"/>
      <c r="F168" s="1"/>
      <c r="G168" s="4"/>
      <c r="H168" s="4"/>
      <c r="I168" s="4"/>
    </row>
    <row r="169" spans="1:9" s="6" customFormat="1" x14ac:dyDescent="0.2">
      <c r="A169" s="1"/>
      <c r="B169" s="1"/>
      <c r="C169" s="2"/>
      <c r="D169" s="4"/>
      <c r="E169" s="81"/>
      <c r="F169" s="1"/>
      <c r="G169" s="4"/>
      <c r="H169" s="4"/>
      <c r="I169" s="4"/>
    </row>
    <row r="170" spans="1:9" s="6" customFormat="1" x14ac:dyDescent="0.2">
      <c r="A170" s="1"/>
      <c r="B170" s="1"/>
      <c r="C170" s="2"/>
      <c r="D170" s="4"/>
      <c r="E170" s="81"/>
      <c r="F170" s="1"/>
      <c r="G170" s="4"/>
      <c r="H170" s="4"/>
      <c r="I170" s="4"/>
    </row>
    <row r="171" spans="1:9" s="6" customFormat="1" x14ac:dyDescent="0.2">
      <c r="A171" s="1"/>
      <c r="B171" s="1"/>
      <c r="C171" s="2"/>
      <c r="D171" s="4"/>
      <c r="E171" s="81"/>
      <c r="F171" s="1"/>
      <c r="G171" s="4"/>
      <c r="H171" s="4"/>
      <c r="I171" s="4"/>
    </row>
    <row r="172" spans="1:9" s="6" customFormat="1" x14ac:dyDescent="0.2">
      <c r="A172" s="1"/>
      <c r="B172" s="1"/>
      <c r="C172" s="2"/>
      <c r="D172" s="4"/>
      <c r="E172" s="81"/>
      <c r="F172" s="1"/>
      <c r="G172" s="4"/>
      <c r="H172" s="4"/>
      <c r="I172" s="4"/>
    </row>
    <row r="173" spans="1:9" s="6" customFormat="1" x14ac:dyDescent="0.2">
      <c r="A173" s="1"/>
      <c r="B173" s="1"/>
      <c r="C173" s="2"/>
      <c r="D173" s="4"/>
      <c r="E173" s="81"/>
      <c r="F173" s="1"/>
      <c r="G173" s="4"/>
      <c r="H173" s="4"/>
      <c r="I173" s="4"/>
    </row>
    <row r="174" spans="1:9" s="6" customFormat="1" x14ac:dyDescent="0.2">
      <c r="A174" s="1"/>
      <c r="B174" s="1"/>
      <c r="C174" s="2"/>
      <c r="D174" s="4"/>
      <c r="E174" s="81"/>
      <c r="F174" s="1"/>
      <c r="G174" s="4"/>
      <c r="H174" s="4"/>
      <c r="I174" s="4"/>
    </row>
    <row r="175" spans="1:9" s="6" customFormat="1" x14ac:dyDescent="0.2">
      <c r="A175" s="1"/>
      <c r="B175" s="1"/>
      <c r="C175" s="2"/>
      <c r="D175" s="4"/>
      <c r="E175" s="81"/>
      <c r="F175" s="1"/>
      <c r="G175" s="4"/>
      <c r="H175" s="4"/>
      <c r="I175" s="4"/>
    </row>
    <row r="176" spans="1:9" s="6" customFormat="1" x14ac:dyDescent="0.2">
      <c r="A176" s="1"/>
      <c r="B176" s="1"/>
      <c r="C176" s="2"/>
      <c r="D176" s="4"/>
      <c r="E176" s="81"/>
      <c r="F176" s="1"/>
      <c r="G176" s="4"/>
      <c r="H176" s="4"/>
      <c r="I176" s="4"/>
    </row>
    <row r="177" spans="1:9" s="6" customFormat="1" x14ac:dyDescent="0.2">
      <c r="A177" s="1"/>
      <c r="B177" s="1"/>
      <c r="C177" s="2"/>
      <c r="D177" s="4"/>
      <c r="E177" s="81"/>
      <c r="F177" s="1"/>
      <c r="G177" s="4"/>
      <c r="H177" s="4"/>
      <c r="I177" s="4"/>
    </row>
    <row r="178" spans="1:9" s="6" customFormat="1" x14ac:dyDescent="0.2">
      <c r="A178" s="1"/>
      <c r="B178" s="1"/>
      <c r="C178" s="2"/>
      <c r="D178" s="4"/>
      <c r="E178" s="81"/>
      <c r="F178" s="1"/>
      <c r="G178" s="4"/>
      <c r="H178" s="4"/>
      <c r="I178" s="4"/>
    </row>
    <row r="179" spans="1:9" s="6" customFormat="1" x14ac:dyDescent="0.2">
      <c r="A179" s="1"/>
      <c r="B179" s="1"/>
      <c r="C179" s="2"/>
      <c r="D179" s="4"/>
      <c r="E179" s="81"/>
      <c r="F179" s="1"/>
      <c r="G179" s="4"/>
      <c r="H179" s="4"/>
      <c r="I179" s="4"/>
    </row>
    <row r="180" spans="1:9" s="6" customFormat="1" x14ac:dyDescent="0.2">
      <c r="A180" s="1"/>
      <c r="B180" s="1"/>
      <c r="C180" s="2"/>
      <c r="D180" s="4"/>
      <c r="E180" s="81"/>
      <c r="F180" s="1"/>
      <c r="G180" s="4"/>
      <c r="H180" s="4"/>
      <c r="I180" s="4"/>
    </row>
    <row r="181" spans="1:9" s="6" customFormat="1" x14ac:dyDescent="0.2">
      <c r="A181" s="1"/>
      <c r="B181" s="1"/>
      <c r="C181" s="2"/>
      <c r="D181" s="4"/>
      <c r="E181" s="81"/>
      <c r="F181" s="1"/>
      <c r="G181" s="4"/>
      <c r="H181" s="4"/>
      <c r="I181" s="4"/>
    </row>
    <row r="182" spans="1:9" s="6" customFormat="1" x14ac:dyDescent="0.2">
      <c r="A182" s="1"/>
      <c r="B182" s="1"/>
      <c r="C182" s="2"/>
      <c r="D182" s="4"/>
      <c r="E182" s="81"/>
      <c r="F182" s="1"/>
      <c r="G182" s="4"/>
      <c r="H182" s="4"/>
      <c r="I182" s="4"/>
    </row>
    <row r="183" spans="1:9" s="6" customFormat="1" x14ac:dyDescent="0.2">
      <c r="A183" s="1"/>
      <c r="B183" s="1"/>
      <c r="C183" s="2"/>
      <c r="D183" s="4"/>
      <c r="E183" s="81"/>
      <c r="F183" s="1"/>
      <c r="G183" s="4"/>
      <c r="H183" s="4"/>
      <c r="I183" s="4"/>
    </row>
    <row r="184" spans="1:9" s="6" customFormat="1" x14ac:dyDescent="0.2">
      <c r="A184" s="1"/>
      <c r="B184" s="1"/>
      <c r="C184" s="2"/>
      <c r="D184" s="4"/>
      <c r="E184" s="81"/>
      <c r="F184" s="1"/>
      <c r="G184" s="4"/>
      <c r="H184" s="4"/>
      <c r="I184" s="4"/>
    </row>
    <row r="185" spans="1:9" s="6" customFormat="1" x14ac:dyDescent="0.2">
      <c r="A185" s="1"/>
      <c r="B185" s="1"/>
      <c r="C185" s="2"/>
      <c r="D185" s="4"/>
      <c r="E185" s="81"/>
      <c r="F185" s="1"/>
      <c r="G185" s="4"/>
      <c r="H185" s="4"/>
      <c r="I185" s="4"/>
    </row>
    <row r="186" spans="1:9" s="6" customFormat="1" x14ac:dyDescent="0.2">
      <c r="A186" s="1"/>
      <c r="B186" s="1"/>
      <c r="C186" s="2"/>
      <c r="D186" s="4"/>
      <c r="E186" s="81"/>
      <c r="F186" s="1"/>
      <c r="G186" s="4"/>
      <c r="H186" s="4"/>
      <c r="I186" s="4"/>
    </row>
    <row r="187" spans="1:9" s="6" customFormat="1" x14ac:dyDescent="0.2">
      <c r="A187" s="1"/>
      <c r="B187" s="1"/>
      <c r="C187" s="2"/>
      <c r="D187" s="4"/>
      <c r="E187" s="81"/>
      <c r="F187" s="1"/>
      <c r="G187" s="4"/>
      <c r="H187" s="4"/>
      <c r="I187" s="4"/>
    </row>
    <row r="188" spans="1:9" s="6" customFormat="1" x14ac:dyDescent="0.2">
      <c r="A188" s="1"/>
      <c r="B188" s="1"/>
      <c r="C188" s="2"/>
      <c r="D188" s="4"/>
      <c r="E188" s="81"/>
      <c r="F188" s="1"/>
      <c r="G188" s="4"/>
      <c r="H188" s="4"/>
      <c r="I188" s="4"/>
    </row>
    <row r="189" spans="1:9" s="6" customFormat="1" x14ac:dyDescent="0.2">
      <c r="A189" s="1"/>
      <c r="B189" s="1"/>
      <c r="C189" s="2"/>
      <c r="D189" s="4"/>
      <c r="E189" s="81"/>
      <c r="F189" s="1"/>
      <c r="G189" s="4"/>
      <c r="H189" s="4"/>
      <c r="I189" s="4"/>
    </row>
    <row r="190" spans="1:9" s="6" customFormat="1" x14ac:dyDescent="0.2">
      <c r="A190" s="1"/>
      <c r="B190" s="1"/>
      <c r="C190" s="2"/>
      <c r="D190" s="4"/>
      <c r="E190" s="81"/>
      <c r="F190" s="1"/>
      <c r="G190" s="4"/>
      <c r="H190" s="4"/>
      <c r="I190" s="4"/>
    </row>
    <row r="191" spans="1:9" s="6" customFormat="1" x14ac:dyDescent="0.2">
      <c r="A191" s="1"/>
      <c r="B191" s="1"/>
      <c r="C191" s="2"/>
      <c r="D191" s="4"/>
      <c r="E191" s="81"/>
      <c r="F191" s="1"/>
      <c r="G191" s="4"/>
      <c r="H191" s="4"/>
      <c r="I191" s="4"/>
    </row>
    <row r="192" spans="1:9" s="6" customFormat="1" x14ac:dyDescent="0.2">
      <c r="A192" s="1"/>
      <c r="B192" s="1"/>
      <c r="C192" s="2"/>
      <c r="D192" s="4"/>
      <c r="E192" s="81"/>
      <c r="F192" s="1"/>
      <c r="G192" s="4"/>
      <c r="H192" s="4"/>
      <c r="I192" s="4"/>
    </row>
    <row r="193" spans="1:50" s="6" customFormat="1" x14ac:dyDescent="0.2">
      <c r="A193" s="1"/>
      <c r="B193" s="1"/>
      <c r="C193" s="2"/>
      <c r="D193" s="4"/>
      <c r="E193" s="81"/>
      <c r="F193" s="1"/>
      <c r="G193" s="4"/>
      <c r="H193" s="4"/>
      <c r="I193" s="4"/>
    </row>
    <row r="194" spans="1:50" s="6" customFormat="1" x14ac:dyDescent="0.2">
      <c r="A194" s="1"/>
      <c r="B194" s="1"/>
      <c r="C194" s="2"/>
      <c r="D194" s="4"/>
      <c r="E194" s="81"/>
      <c r="F194" s="1"/>
      <c r="G194" s="4"/>
      <c r="H194" s="4"/>
      <c r="I194" s="4"/>
    </row>
    <row r="195" spans="1:50" s="6" customFormat="1" x14ac:dyDescent="0.2">
      <c r="A195" s="1"/>
      <c r="B195" s="1"/>
      <c r="C195" s="2"/>
      <c r="D195" s="4"/>
      <c r="E195" s="81"/>
      <c r="F195" s="1"/>
      <c r="G195" s="4"/>
      <c r="H195" s="4"/>
      <c r="I195" s="4"/>
    </row>
    <row r="196" spans="1:50" s="6" customFormat="1" x14ac:dyDescent="0.2">
      <c r="A196" s="1"/>
      <c r="B196" s="1"/>
      <c r="C196" s="2"/>
      <c r="D196" s="4"/>
      <c r="E196" s="81"/>
      <c r="F196" s="1"/>
      <c r="G196" s="4"/>
      <c r="H196" s="4"/>
      <c r="I196" s="4"/>
    </row>
    <row r="197" spans="1:50" s="6" customFormat="1" x14ac:dyDescent="0.2">
      <c r="A197" s="1"/>
      <c r="B197" s="1"/>
      <c r="C197" s="2"/>
      <c r="D197" s="4"/>
      <c r="E197" s="81"/>
      <c r="F197" s="1"/>
      <c r="G197" s="4"/>
      <c r="H197" s="4"/>
      <c r="I197" s="4"/>
    </row>
    <row r="198" spans="1:50" s="6" customFormat="1" x14ac:dyDescent="0.2">
      <c r="A198" s="1"/>
      <c r="B198" s="1"/>
      <c r="C198" s="2"/>
      <c r="D198" s="4"/>
      <c r="E198" s="81"/>
      <c r="F198" s="1"/>
      <c r="G198" s="4"/>
      <c r="H198" s="4"/>
      <c r="I198" s="4"/>
    </row>
    <row r="199" spans="1:50" s="6" customFormat="1" x14ac:dyDescent="0.2">
      <c r="A199" s="1"/>
      <c r="B199" s="1"/>
      <c r="C199" s="2"/>
      <c r="D199" s="4"/>
      <c r="E199" s="81"/>
      <c r="F199" s="1"/>
      <c r="G199" s="4"/>
      <c r="H199" s="4"/>
      <c r="I199" s="4"/>
    </row>
    <row r="200" spans="1:50" s="6" customFormat="1" x14ac:dyDescent="0.2">
      <c r="A200" s="1"/>
      <c r="B200" s="1"/>
      <c r="C200" s="2"/>
      <c r="D200" s="4"/>
      <c r="E200" s="81"/>
      <c r="F200" s="1"/>
      <c r="G200" s="4"/>
      <c r="H200" s="4"/>
      <c r="I200" s="4"/>
    </row>
    <row r="201" spans="1:50" s="6" customFormat="1" x14ac:dyDescent="0.2">
      <c r="A201" s="1"/>
      <c r="B201" s="1"/>
      <c r="C201" s="2"/>
      <c r="D201" s="4"/>
      <c r="E201" s="81"/>
      <c r="F201" s="1"/>
      <c r="G201" s="4"/>
      <c r="H201" s="4"/>
      <c r="I201" s="4"/>
    </row>
    <row r="202" spans="1:50" s="6" customFormat="1" x14ac:dyDescent="0.2">
      <c r="A202" s="1"/>
      <c r="B202" s="1"/>
      <c r="C202" s="2"/>
      <c r="D202" s="4"/>
      <c r="E202" s="81"/>
      <c r="F202" s="1"/>
      <c r="G202" s="4"/>
      <c r="H202" s="4"/>
      <c r="I202" s="4"/>
    </row>
    <row r="203" spans="1:50" s="6" customFormat="1" x14ac:dyDescent="0.2">
      <c r="A203" s="1"/>
      <c r="B203" s="1"/>
      <c r="C203" s="2"/>
      <c r="D203" s="4"/>
      <c r="E203" s="81"/>
      <c r="F203" s="1"/>
      <c r="G203" s="4"/>
      <c r="H203" s="4"/>
      <c r="I203" s="4"/>
    </row>
    <row r="204" spans="1:50" s="79" customFormat="1" ht="20.25" x14ac:dyDescent="0.2">
      <c r="A204" s="1"/>
      <c r="B204" s="1"/>
      <c r="C204" s="2"/>
      <c r="D204" s="4"/>
      <c r="E204" s="81"/>
      <c r="F204" s="1"/>
      <c r="G204" s="4"/>
      <c r="H204" s="4"/>
      <c r="I204" s="4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</row>
    <row r="205" spans="1:50" s="79" customFormat="1" ht="20.25" x14ac:dyDescent="0.2">
      <c r="A205" s="1"/>
      <c r="B205" s="1"/>
      <c r="C205" s="2"/>
      <c r="D205" s="4"/>
      <c r="E205" s="81"/>
      <c r="F205" s="1"/>
      <c r="G205" s="4"/>
      <c r="H205" s="4"/>
      <c r="I205" s="4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</row>
    <row r="206" spans="1:50" s="79" customFormat="1" ht="20.25" x14ac:dyDescent="0.2">
      <c r="A206" s="1"/>
      <c r="B206" s="1"/>
      <c r="C206" s="2"/>
      <c r="D206" s="4"/>
      <c r="E206" s="81"/>
      <c r="F206" s="1"/>
      <c r="G206" s="4"/>
      <c r="H206" s="4"/>
      <c r="I206" s="4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</row>
    <row r="207" spans="1:50" s="79" customFormat="1" ht="20.25" x14ac:dyDescent="0.2">
      <c r="A207" s="1"/>
      <c r="B207" s="1"/>
      <c r="C207" s="2"/>
      <c r="D207" s="4"/>
      <c r="E207" s="81"/>
      <c r="F207" s="1"/>
      <c r="G207" s="4"/>
      <c r="H207" s="4"/>
      <c r="I207" s="4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</row>
    <row r="208" spans="1:50" s="79" customFormat="1" ht="20.25" x14ac:dyDescent="0.2">
      <c r="A208" s="1"/>
      <c r="B208" s="1"/>
      <c r="C208" s="2"/>
      <c r="D208" s="4"/>
      <c r="E208" s="81"/>
      <c r="F208" s="1"/>
      <c r="G208" s="4"/>
      <c r="H208" s="4"/>
      <c r="I208" s="4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</row>
    <row r="209" spans="1:50" s="79" customFormat="1" ht="20.25" x14ac:dyDescent="0.2">
      <c r="A209" s="1"/>
      <c r="B209" s="1"/>
      <c r="C209" s="2"/>
      <c r="D209" s="4"/>
      <c r="E209" s="81"/>
      <c r="F209" s="1"/>
      <c r="G209" s="4"/>
      <c r="H209" s="4"/>
      <c r="I209" s="4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</row>
    <row r="210" spans="1:50" s="79" customFormat="1" ht="20.25" x14ac:dyDescent="0.2">
      <c r="A210" s="1"/>
      <c r="B210" s="1"/>
      <c r="C210" s="2"/>
      <c r="D210" s="4"/>
      <c r="E210" s="81"/>
      <c r="F210" s="1"/>
      <c r="G210" s="4"/>
      <c r="H210" s="4"/>
      <c r="I210" s="4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</row>
    <row r="211" spans="1:50" s="79" customFormat="1" ht="20.25" x14ac:dyDescent="0.2">
      <c r="A211" s="1"/>
      <c r="B211" s="1"/>
      <c r="C211" s="2"/>
      <c r="D211" s="4"/>
      <c r="E211" s="81"/>
      <c r="F211" s="1"/>
      <c r="G211" s="4"/>
      <c r="H211" s="4"/>
      <c r="I211" s="4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</row>
    <row r="212" spans="1:50" s="79" customFormat="1" ht="20.25" x14ac:dyDescent="0.2">
      <c r="A212" s="1"/>
      <c r="B212" s="1"/>
      <c r="C212" s="2"/>
      <c r="D212" s="4"/>
      <c r="E212" s="81"/>
      <c r="F212" s="1"/>
      <c r="G212" s="4"/>
      <c r="H212" s="4"/>
      <c r="I212" s="4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</row>
    <row r="213" spans="1:50" s="79" customFormat="1" ht="20.25" x14ac:dyDescent="0.2">
      <c r="A213" s="1"/>
      <c r="B213" s="1"/>
      <c r="C213" s="2"/>
      <c r="D213" s="4"/>
      <c r="E213" s="81"/>
      <c r="F213" s="1"/>
      <c r="G213" s="4"/>
      <c r="H213" s="4"/>
      <c r="I213" s="4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</row>
    <row r="214" spans="1:50" s="79" customFormat="1" ht="20.25" x14ac:dyDescent="0.2">
      <c r="A214" s="1"/>
      <c r="B214" s="1"/>
      <c r="C214" s="2"/>
      <c r="D214" s="4"/>
      <c r="E214" s="81"/>
      <c r="F214" s="1"/>
      <c r="G214" s="4"/>
      <c r="H214" s="4"/>
      <c r="I214" s="4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</row>
    <row r="215" spans="1:50" s="79" customFormat="1" ht="20.25" x14ac:dyDescent="0.2">
      <c r="A215" s="1"/>
      <c r="B215" s="1"/>
      <c r="C215" s="2"/>
      <c r="D215" s="4"/>
      <c r="E215" s="81"/>
      <c r="F215" s="1"/>
      <c r="G215" s="4"/>
      <c r="H215" s="4"/>
      <c r="I215" s="4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</row>
    <row r="216" spans="1:50" s="79" customFormat="1" ht="20.25" x14ac:dyDescent="0.2">
      <c r="A216" s="1"/>
      <c r="B216" s="1"/>
      <c r="C216" s="2"/>
      <c r="D216" s="4"/>
      <c r="E216" s="81"/>
      <c r="F216" s="1"/>
      <c r="G216" s="4"/>
      <c r="H216" s="4"/>
      <c r="I216" s="4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</row>
    <row r="217" spans="1:50" s="79" customFormat="1" ht="20.25" x14ac:dyDescent="0.2">
      <c r="A217" s="1"/>
      <c r="B217" s="1"/>
      <c r="C217" s="2"/>
      <c r="D217" s="4"/>
      <c r="E217" s="81"/>
      <c r="F217" s="1"/>
      <c r="G217" s="4"/>
      <c r="H217" s="4"/>
      <c r="I217" s="4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</row>
    <row r="218" spans="1:50" s="79" customFormat="1" ht="20.25" x14ac:dyDescent="0.2">
      <c r="A218" s="1"/>
      <c r="B218" s="1"/>
      <c r="C218" s="2"/>
      <c r="D218" s="4"/>
      <c r="E218" s="81"/>
      <c r="F218" s="1"/>
      <c r="G218" s="4"/>
      <c r="H218" s="4"/>
      <c r="I218" s="4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</row>
    <row r="219" spans="1:50" s="79" customFormat="1" ht="20.25" x14ac:dyDescent="0.2">
      <c r="A219" s="1"/>
      <c r="B219" s="1"/>
      <c r="C219" s="2"/>
      <c r="D219" s="4"/>
      <c r="E219" s="81"/>
      <c r="F219" s="1"/>
      <c r="G219" s="4"/>
      <c r="H219" s="4"/>
      <c r="I219" s="4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</row>
    <row r="220" spans="1:50" s="6" customFormat="1" x14ac:dyDescent="0.2">
      <c r="A220" s="1"/>
      <c r="B220" s="1"/>
      <c r="C220" s="2"/>
      <c r="D220" s="4"/>
      <c r="E220" s="81"/>
      <c r="F220" s="1"/>
      <c r="G220" s="4"/>
      <c r="H220" s="4"/>
      <c r="I220" s="4"/>
    </row>
    <row r="221" spans="1:50" s="6" customFormat="1" x14ac:dyDescent="0.2">
      <c r="A221" s="1"/>
      <c r="B221" s="1"/>
      <c r="C221" s="2"/>
      <c r="D221" s="4"/>
      <c r="E221" s="81"/>
      <c r="F221" s="1"/>
      <c r="G221" s="4"/>
      <c r="H221" s="4"/>
      <c r="I221" s="4"/>
    </row>
    <row r="222" spans="1:50" s="6" customFormat="1" x14ac:dyDescent="0.2">
      <c r="A222" s="1"/>
      <c r="B222" s="1"/>
      <c r="C222" s="2"/>
      <c r="D222" s="4"/>
      <c r="E222" s="81"/>
      <c r="F222" s="1"/>
      <c r="G222" s="4"/>
      <c r="H222" s="4"/>
      <c r="I222" s="4"/>
    </row>
    <row r="223" spans="1:50" s="6" customFormat="1" x14ac:dyDescent="0.2">
      <c r="A223" s="1"/>
      <c r="B223" s="1"/>
      <c r="C223" s="2"/>
      <c r="D223" s="4"/>
      <c r="E223" s="81"/>
      <c r="F223" s="1"/>
      <c r="G223" s="4"/>
      <c r="H223" s="4"/>
      <c r="I223" s="4"/>
    </row>
    <row r="224" spans="1:50" s="6" customFormat="1" x14ac:dyDescent="0.2">
      <c r="A224" s="1"/>
      <c r="B224" s="1"/>
      <c r="C224" s="2"/>
      <c r="D224" s="4"/>
      <c r="E224" s="81"/>
      <c r="F224" s="1"/>
      <c r="G224" s="4"/>
      <c r="H224" s="4"/>
      <c r="I224" s="4"/>
    </row>
    <row r="225" spans="1:9" s="6" customFormat="1" x14ac:dyDescent="0.2">
      <c r="A225" s="1"/>
      <c r="B225" s="1"/>
      <c r="C225" s="2"/>
      <c r="D225" s="4"/>
      <c r="E225" s="81"/>
      <c r="F225" s="1"/>
      <c r="G225" s="4"/>
      <c r="H225" s="4"/>
      <c r="I225" s="4"/>
    </row>
    <row r="226" spans="1:9" s="6" customFormat="1" x14ac:dyDescent="0.2">
      <c r="A226" s="1"/>
      <c r="B226" s="1"/>
      <c r="C226" s="2"/>
      <c r="D226" s="4"/>
      <c r="E226" s="81"/>
      <c r="F226" s="1"/>
      <c r="G226" s="4"/>
      <c r="H226" s="4"/>
      <c r="I226" s="4"/>
    </row>
    <row r="227" spans="1:9" s="6" customFormat="1" x14ac:dyDescent="0.2">
      <c r="A227" s="1"/>
      <c r="B227" s="1"/>
      <c r="C227" s="2"/>
      <c r="D227" s="4"/>
      <c r="E227" s="81"/>
      <c r="F227" s="1"/>
      <c r="G227" s="4"/>
      <c r="H227" s="4"/>
      <c r="I227" s="4"/>
    </row>
    <row r="228" spans="1:9" s="6" customFormat="1" x14ac:dyDescent="0.2">
      <c r="A228" s="1"/>
      <c r="B228" s="1"/>
      <c r="C228" s="2"/>
      <c r="D228" s="4"/>
      <c r="E228" s="81"/>
      <c r="F228" s="1"/>
      <c r="G228" s="4"/>
      <c r="H228" s="4"/>
      <c r="I228" s="4"/>
    </row>
    <row r="229" spans="1:9" s="6" customFormat="1" x14ac:dyDescent="0.2">
      <c r="A229" s="1"/>
      <c r="B229" s="1"/>
      <c r="C229" s="2"/>
      <c r="D229" s="4"/>
      <c r="E229" s="81"/>
      <c r="F229" s="1"/>
      <c r="G229" s="4"/>
      <c r="H229" s="4"/>
      <c r="I229" s="4"/>
    </row>
    <row r="230" spans="1:9" s="6" customFormat="1" x14ac:dyDescent="0.2">
      <c r="A230" s="1"/>
      <c r="B230" s="1"/>
      <c r="C230" s="2"/>
      <c r="D230" s="4"/>
      <c r="E230" s="81"/>
      <c r="F230" s="1"/>
      <c r="G230" s="4"/>
      <c r="H230" s="4"/>
      <c r="I230" s="4"/>
    </row>
    <row r="231" spans="1:9" s="6" customFormat="1" x14ac:dyDescent="0.2">
      <c r="A231" s="1"/>
      <c r="B231" s="1"/>
      <c r="C231" s="2"/>
      <c r="D231" s="4"/>
      <c r="E231" s="81"/>
      <c r="F231" s="1"/>
      <c r="G231" s="4"/>
      <c r="H231" s="4"/>
      <c r="I231" s="4"/>
    </row>
    <row r="232" spans="1:9" s="6" customFormat="1" x14ac:dyDescent="0.2">
      <c r="A232" s="1"/>
      <c r="B232" s="1"/>
      <c r="C232" s="2"/>
      <c r="D232" s="4"/>
      <c r="E232" s="81"/>
      <c r="F232" s="1"/>
      <c r="G232" s="4"/>
      <c r="H232" s="4"/>
      <c r="I232" s="4"/>
    </row>
    <row r="233" spans="1:9" s="6" customFormat="1" x14ac:dyDescent="0.2">
      <c r="A233" s="1"/>
      <c r="B233" s="1"/>
      <c r="C233" s="2"/>
      <c r="D233" s="4"/>
      <c r="E233" s="81"/>
      <c r="F233" s="1"/>
      <c r="G233" s="4"/>
      <c r="H233" s="4"/>
      <c r="I233" s="4"/>
    </row>
    <row r="234" spans="1:9" s="6" customFormat="1" x14ac:dyDescent="0.2">
      <c r="A234" s="1"/>
      <c r="B234" s="1"/>
      <c r="C234" s="2"/>
      <c r="D234" s="4"/>
      <c r="E234" s="81"/>
      <c r="F234" s="1"/>
      <c r="G234" s="4"/>
      <c r="H234" s="4"/>
      <c r="I234" s="4"/>
    </row>
    <row r="235" spans="1:9" s="6" customFormat="1" x14ac:dyDescent="0.2">
      <c r="A235" s="1"/>
      <c r="B235" s="1"/>
      <c r="C235" s="2"/>
      <c r="D235" s="4"/>
      <c r="E235" s="81"/>
      <c r="F235" s="1"/>
      <c r="G235" s="4"/>
      <c r="H235" s="4"/>
      <c r="I235" s="4"/>
    </row>
    <row r="236" spans="1:9" s="6" customFormat="1" x14ac:dyDescent="0.2">
      <c r="A236" s="1"/>
      <c r="B236" s="1"/>
      <c r="C236" s="2"/>
      <c r="D236" s="4"/>
      <c r="E236" s="81"/>
      <c r="F236" s="1"/>
      <c r="G236" s="4"/>
      <c r="H236" s="4"/>
      <c r="I236" s="4"/>
    </row>
    <row r="237" spans="1:9" s="6" customFormat="1" x14ac:dyDescent="0.2">
      <c r="A237" s="1"/>
      <c r="B237" s="1"/>
      <c r="C237" s="2"/>
      <c r="D237" s="4"/>
      <c r="E237" s="81"/>
      <c r="F237" s="1"/>
      <c r="G237" s="4"/>
      <c r="H237" s="4"/>
      <c r="I237" s="4"/>
    </row>
    <row r="238" spans="1:9" s="6" customFormat="1" x14ac:dyDescent="0.2">
      <c r="A238" s="1"/>
      <c r="B238" s="1"/>
      <c r="C238" s="2"/>
      <c r="D238" s="4"/>
      <c r="E238" s="81"/>
      <c r="F238" s="1"/>
      <c r="G238" s="4"/>
      <c r="H238" s="4"/>
      <c r="I238" s="4"/>
    </row>
    <row r="239" spans="1:9" s="6" customFormat="1" x14ac:dyDescent="0.2">
      <c r="A239" s="1"/>
      <c r="B239" s="1"/>
      <c r="C239" s="2"/>
      <c r="D239" s="4"/>
      <c r="E239" s="81"/>
      <c r="F239" s="1"/>
      <c r="G239" s="4"/>
      <c r="H239" s="4"/>
      <c r="I239" s="4"/>
    </row>
    <row r="240" spans="1:9" s="6" customFormat="1" x14ac:dyDescent="0.2">
      <c r="A240" s="1"/>
      <c r="B240" s="1"/>
      <c r="C240" s="2"/>
      <c r="D240" s="4"/>
      <c r="E240" s="81"/>
      <c r="F240" s="1"/>
      <c r="G240" s="4"/>
      <c r="H240" s="4"/>
      <c r="I240" s="4"/>
    </row>
    <row r="241" spans="1:50" s="6" customFormat="1" x14ac:dyDescent="0.2">
      <c r="A241" s="1"/>
      <c r="B241" s="1"/>
      <c r="C241" s="2"/>
      <c r="D241" s="4"/>
      <c r="E241" s="81"/>
      <c r="F241" s="1"/>
      <c r="G241" s="4"/>
      <c r="H241" s="4"/>
      <c r="I241" s="4"/>
    </row>
    <row r="242" spans="1:50" s="6" customFormat="1" x14ac:dyDescent="0.2">
      <c r="A242" s="1"/>
      <c r="B242" s="1"/>
      <c r="C242" s="2"/>
      <c r="D242" s="4"/>
      <c r="E242" s="81"/>
      <c r="F242" s="1"/>
      <c r="G242" s="4"/>
      <c r="H242" s="4"/>
      <c r="I242" s="4"/>
    </row>
    <row r="243" spans="1:50" s="6" customFormat="1" x14ac:dyDescent="0.2">
      <c r="A243" s="1"/>
      <c r="B243" s="1"/>
      <c r="C243" s="2"/>
      <c r="D243" s="4"/>
      <c r="E243" s="81"/>
      <c r="F243" s="1"/>
      <c r="G243" s="4"/>
      <c r="H243" s="4"/>
      <c r="I243" s="4"/>
    </row>
    <row r="244" spans="1:50" s="6" customFormat="1" x14ac:dyDescent="0.2">
      <c r="A244" s="1"/>
      <c r="B244" s="1"/>
      <c r="C244" s="2"/>
      <c r="D244" s="4"/>
      <c r="E244" s="81"/>
      <c r="F244" s="1"/>
      <c r="G244" s="4"/>
      <c r="H244" s="4"/>
      <c r="I244" s="4"/>
    </row>
    <row r="245" spans="1:50" s="6" customFormat="1" x14ac:dyDescent="0.2">
      <c r="A245" s="1"/>
      <c r="B245" s="1"/>
      <c r="C245" s="2"/>
      <c r="D245" s="4"/>
      <c r="E245" s="81"/>
      <c r="F245" s="1"/>
      <c r="G245" s="4"/>
      <c r="H245" s="4"/>
      <c r="I245" s="4"/>
    </row>
    <row r="246" spans="1:50" s="6" customFormat="1" x14ac:dyDescent="0.2">
      <c r="A246" s="1"/>
      <c r="B246" s="1"/>
      <c r="C246" s="2"/>
      <c r="D246" s="4"/>
      <c r="E246" s="81"/>
      <c r="F246" s="1"/>
      <c r="G246" s="4"/>
      <c r="H246" s="4"/>
      <c r="I246" s="4"/>
    </row>
    <row r="247" spans="1:50" s="6" customFormat="1" x14ac:dyDescent="0.2">
      <c r="A247" s="1"/>
      <c r="B247" s="1"/>
      <c r="C247" s="2"/>
      <c r="D247" s="4"/>
      <c r="E247" s="81"/>
      <c r="F247" s="1"/>
      <c r="G247" s="4"/>
      <c r="H247" s="4"/>
      <c r="I247" s="4"/>
    </row>
    <row r="248" spans="1:50" s="80" customFormat="1" ht="20.25" x14ac:dyDescent="0.2">
      <c r="A248" s="1"/>
      <c r="B248" s="1"/>
      <c r="C248" s="2"/>
      <c r="D248" s="4"/>
      <c r="E248" s="81"/>
      <c r="F248" s="1"/>
      <c r="G248" s="4"/>
      <c r="H248" s="4"/>
      <c r="I248" s="4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</row>
    <row r="249" spans="1:50" s="80" customFormat="1" ht="20.25" x14ac:dyDescent="0.2">
      <c r="A249" s="1"/>
      <c r="B249" s="1"/>
      <c r="C249" s="2"/>
      <c r="D249" s="4"/>
      <c r="E249" s="81"/>
      <c r="F249" s="1"/>
      <c r="G249" s="4"/>
      <c r="H249" s="4"/>
      <c r="I249" s="4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</row>
  </sheetData>
  <mergeCells count="51">
    <mergeCell ref="A79:A80"/>
    <mergeCell ref="B79:B80"/>
    <mergeCell ref="C79:C80"/>
    <mergeCell ref="H79:H80"/>
    <mergeCell ref="A82:A84"/>
    <mergeCell ref="B82:B84"/>
    <mergeCell ref="C82:C84"/>
    <mergeCell ref="H82:H84"/>
    <mergeCell ref="D82:D84"/>
    <mergeCell ref="G71:G72"/>
    <mergeCell ref="H71:H74"/>
    <mergeCell ref="I71:I72"/>
    <mergeCell ref="A75:A76"/>
    <mergeCell ref="B75:B76"/>
    <mergeCell ref="C75:C76"/>
    <mergeCell ref="H75:H76"/>
    <mergeCell ref="D71:D72"/>
    <mergeCell ref="E71:E72"/>
    <mergeCell ref="D57:D59"/>
    <mergeCell ref="A60:A61"/>
    <mergeCell ref="F71:F72"/>
    <mergeCell ref="A57:A59"/>
    <mergeCell ref="B57:B59"/>
    <mergeCell ref="C57:C59"/>
    <mergeCell ref="A71:A74"/>
    <mergeCell ref="B71:B74"/>
    <mergeCell ref="C71:C74"/>
    <mergeCell ref="A53:A55"/>
    <mergeCell ref="B53:B55"/>
    <mergeCell ref="C53:C55"/>
    <mergeCell ref="D53:D55"/>
    <mergeCell ref="H53:H55"/>
    <mergeCell ref="B16:B18"/>
    <mergeCell ref="C16:C18"/>
    <mergeCell ref="H16:H18"/>
    <mergeCell ref="A22:A24"/>
    <mergeCell ref="B22:B24"/>
    <mergeCell ref="C22:C24"/>
    <mergeCell ref="H22:H24"/>
    <mergeCell ref="D16:D18"/>
    <mergeCell ref="A16:A18"/>
    <mergeCell ref="B1:I1"/>
    <mergeCell ref="A12:A14"/>
    <mergeCell ref="B12:B14"/>
    <mergeCell ref="C12:C14"/>
    <mergeCell ref="H12:H14"/>
    <mergeCell ref="A9:A11"/>
    <mergeCell ref="B9:B11"/>
    <mergeCell ref="C9:C11"/>
    <mergeCell ref="D9:D11"/>
    <mergeCell ref="D12:D14"/>
  </mergeCells>
  <printOptions gridLines="1"/>
  <pageMargins left="0" right="0" top="0" bottom="0" header="0.51180555555555496" footer="0.51180555555555496"/>
  <pageSetup paperSize="9" scale="5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IW232"/>
  <sheetViews>
    <sheetView zoomScale="60" workbookViewId="0">
      <pane xSplit="2" ySplit="2" topLeftCell="C66" activePane="bottomRight" state="frozen"/>
      <selection activeCell="A2" sqref="A2:I3"/>
      <selection pane="topRight"/>
      <selection pane="bottomLeft"/>
      <selection pane="bottomRight" activeCell="Q6" sqref="Q6"/>
    </sheetView>
  </sheetViews>
  <sheetFormatPr defaultColWidth="9.140625" defaultRowHeight="18.75" x14ac:dyDescent="0.2"/>
  <cols>
    <col min="1" max="1" width="8.28515625" style="1" customWidth="1"/>
    <col min="2" max="2" width="43.5703125" style="1" customWidth="1"/>
    <col min="3" max="3" width="29.7109375" style="2" customWidth="1"/>
    <col min="4" max="4" width="26.5703125" style="2" customWidth="1"/>
    <col min="5" max="5" width="8.28515625" style="1" customWidth="1"/>
    <col min="6" max="6" width="44.85546875" style="1" customWidth="1"/>
    <col min="7" max="7" width="22.5703125" style="4" customWidth="1"/>
    <col min="8" max="8" width="27.5703125" style="4" customWidth="1"/>
    <col min="9" max="9" width="24.7109375" style="4" bestFit="1" customWidth="1"/>
    <col min="10" max="257" width="9.140625" style="6"/>
  </cols>
  <sheetData>
    <row r="1" spans="1:74" s="6" customFormat="1" ht="81.75" customHeight="1" x14ac:dyDescent="0.2">
      <c r="B1" s="237" t="s">
        <v>169</v>
      </c>
      <c r="C1" s="237"/>
      <c r="D1" s="237"/>
      <c r="E1" s="237"/>
      <c r="F1" s="237"/>
      <c r="G1" s="237"/>
      <c r="H1" s="237"/>
      <c r="I1" s="237"/>
    </row>
    <row r="2" spans="1:74" s="8" customFormat="1" ht="135" customHeight="1" x14ac:dyDescent="0.25">
      <c r="A2" s="9" t="s">
        <v>0</v>
      </c>
      <c r="B2" s="10" t="s">
        <v>1</v>
      </c>
      <c r="C2" s="11" t="s">
        <v>2</v>
      </c>
      <c r="D2" s="12" t="s">
        <v>3</v>
      </c>
      <c r="E2" s="9" t="s">
        <v>0</v>
      </c>
      <c r="F2" s="9" t="s">
        <v>4</v>
      </c>
      <c r="G2" s="13" t="s">
        <v>5</v>
      </c>
      <c r="H2" s="14" t="s">
        <v>6</v>
      </c>
      <c r="I2" s="13" t="s">
        <v>7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</row>
    <row r="3" spans="1:74" s="82" customFormat="1" ht="123.75" customHeight="1" x14ac:dyDescent="0.2">
      <c r="A3" s="17">
        <v>1</v>
      </c>
      <c r="B3" s="17" t="s">
        <v>259</v>
      </c>
      <c r="C3" s="18">
        <v>3.3</v>
      </c>
      <c r="D3" s="19" t="s">
        <v>260</v>
      </c>
      <c r="E3" s="17">
        <v>1</v>
      </c>
      <c r="F3" s="24" t="s">
        <v>261</v>
      </c>
      <c r="G3" s="26">
        <v>98121.1</v>
      </c>
      <c r="H3" s="96">
        <v>49435.49</v>
      </c>
      <c r="I3" s="26">
        <v>1.98</v>
      </c>
    </row>
    <row r="4" spans="1:74" s="82" customFormat="1" ht="93.75" x14ac:dyDescent="0.2">
      <c r="A4" s="17">
        <v>2</v>
      </c>
      <c r="B4" s="17" t="s">
        <v>262</v>
      </c>
      <c r="C4" s="18">
        <v>3.8</v>
      </c>
      <c r="D4" s="19" t="s">
        <v>260</v>
      </c>
      <c r="E4" s="17">
        <v>2</v>
      </c>
      <c r="F4" s="24" t="s">
        <v>263</v>
      </c>
      <c r="G4" s="56">
        <v>105130.98</v>
      </c>
      <c r="H4" s="96">
        <v>51978.92</v>
      </c>
      <c r="I4" s="26">
        <f t="shared" ref="I4:I8" si="0">G4/H4</f>
        <v>2.0225695339572272</v>
      </c>
    </row>
    <row r="5" spans="1:74" s="6" customFormat="1" ht="150" x14ac:dyDescent="0.2">
      <c r="A5" s="17">
        <v>3</v>
      </c>
      <c r="B5" s="17" t="s">
        <v>264</v>
      </c>
      <c r="C5" s="18">
        <v>3.5</v>
      </c>
      <c r="D5" s="19" t="s">
        <v>260</v>
      </c>
      <c r="E5" s="17">
        <v>3</v>
      </c>
      <c r="F5" s="24" t="s">
        <v>265</v>
      </c>
      <c r="G5" s="56">
        <v>89302.71</v>
      </c>
      <c r="H5" s="96">
        <v>52061.82</v>
      </c>
      <c r="I5" s="26">
        <f t="shared" si="0"/>
        <v>1.715320555447351</v>
      </c>
    </row>
    <row r="6" spans="1:74" s="6" customFormat="1" ht="93.75" x14ac:dyDescent="0.2">
      <c r="A6" s="17">
        <v>4</v>
      </c>
      <c r="B6" s="17" t="s">
        <v>266</v>
      </c>
      <c r="C6" s="18">
        <v>3.6</v>
      </c>
      <c r="D6" s="19" t="s">
        <v>260</v>
      </c>
      <c r="E6" s="17">
        <v>4</v>
      </c>
      <c r="F6" s="20" t="s">
        <v>267</v>
      </c>
      <c r="G6" s="56">
        <v>98723.18</v>
      </c>
      <c r="H6" s="96">
        <v>52603.12</v>
      </c>
      <c r="I6" s="26">
        <f t="shared" si="0"/>
        <v>1.8767552190820618</v>
      </c>
    </row>
    <row r="7" spans="1:74" s="6" customFormat="1" ht="112.5" x14ac:dyDescent="0.2">
      <c r="A7" s="17">
        <v>5</v>
      </c>
      <c r="B7" s="17" t="s">
        <v>268</v>
      </c>
      <c r="C7" s="18">
        <v>4</v>
      </c>
      <c r="D7" s="19" t="s">
        <v>260</v>
      </c>
      <c r="E7" s="17">
        <v>5</v>
      </c>
      <c r="F7" s="20" t="s">
        <v>269</v>
      </c>
      <c r="G7" s="56">
        <v>149236.21</v>
      </c>
      <c r="H7" s="96">
        <v>56381.77</v>
      </c>
      <c r="I7" s="26">
        <f t="shared" si="0"/>
        <v>2.64688763761762</v>
      </c>
    </row>
    <row r="8" spans="1:74" s="6" customFormat="1" ht="93.75" x14ac:dyDescent="0.2">
      <c r="A8" s="17">
        <v>6</v>
      </c>
      <c r="B8" s="17" t="s">
        <v>270</v>
      </c>
      <c r="C8" s="18">
        <v>3.3</v>
      </c>
      <c r="D8" s="19" t="s">
        <v>260</v>
      </c>
      <c r="E8" s="17">
        <v>6</v>
      </c>
      <c r="F8" s="20" t="s">
        <v>271</v>
      </c>
      <c r="G8" s="56">
        <v>113564.38</v>
      </c>
      <c r="H8" s="96">
        <v>54292.82</v>
      </c>
      <c r="I8" s="26">
        <f t="shared" si="0"/>
        <v>2.0917016283184409</v>
      </c>
    </row>
    <row r="9" spans="1:74" s="6" customFormat="1" ht="93.75" x14ac:dyDescent="0.2">
      <c r="A9" s="20">
        <v>7</v>
      </c>
      <c r="B9" s="20" t="s">
        <v>23</v>
      </c>
      <c r="C9" s="11">
        <v>3.5</v>
      </c>
      <c r="D9" s="12" t="s">
        <v>260</v>
      </c>
      <c r="E9" s="17">
        <v>7</v>
      </c>
      <c r="F9" s="24" t="s">
        <v>272</v>
      </c>
      <c r="G9" s="26">
        <v>98871.54</v>
      </c>
      <c r="H9" s="97">
        <v>52494.5</v>
      </c>
      <c r="I9" s="26">
        <f t="shared" ref="I9:I32" si="1">G9/H9</f>
        <v>1.8834647439255541</v>
      </c>
    </row>
    <row r="10" spans="1:74" s="6" customFormat="1" ht="131.25" x14ac:dyDescent="0.2">
      <c r="A10" s="17">
        <v>8</v>
      </c>
      <c r="B10" s="17" t="s">
        <v>25</v>
      </c>
      <c r="C10" s="18">
        <v>3.7</v>
      </c>
      <c r="D10" s="19" t="s">
        <v>260</v>
      </c>
      <c r="E10" s="17">
        <v>8</v>
      </c>
      <c r="F10" s="24" t="s">
        <v>273</v>
      </c>
      <c r="G10" s="56">
        <v>116846.32</v>
      </c>
      <c r="H10" s="96">
        <v>54316.57</v>
      </c>
      <c r="I10" s="26">
        <f t="shared" si="1"/>
        <v>2.1512094743832315</v>
      </c>
    </row>
    <row r="11" spans="1:74" s="6" customFormat="1" ht="99" customHeight="1" x14ac:dyDescent="0.2">
      <c r="A11" s="17">
        <v>9</v>
      </c>
      <c r="B11" s="17" t="s">
        <v>274</v>
      </c>
      <c r="C11" s="18">
        <v>3.4</v>
      </c>
      <c r="D11" s="19" t="s">
        <v>260</v>
      </c>
      <c r="E11" s="17">
        <v>9</v>
      </c>
      <c r="F11" s="98" t="s">
        <v>275</v>
      </c>
      <c r="G11" s="56">
        <v>100418.44</v>
      </c>
      <c r="H11" s="96">
        <v>50369.57</v>
      </c>
      <c r="I11" s="26">
        <f t="shared" si="1"/>
        <v>1.9936330605959114</v>
      </c>
    </row>
    <row r="12" spans="1:74" s="6" customFormat="1" ht="20.25" customHeight="1" x14ac:dyDescent="0.2">
      <c r="A12" s="254">
        <v>10</v>
      </c>
      <c r="B12" s="254" t="s">
        <v>276</v>
      </c>
      <c r="C12" s="255">
        <v>3.7</v>
      </c>
      <c r="D12" s="264" t="s">
        <v>260</v>
      </c>
      <c r="E12" s="17"/>
      <c r="F12" s="24" t="s">
        <v>277</v>
      </c>
      <c r="G12" s="26">
        <v>104896.77</v>
      </c>
      <c r="H12" s="265">
        <v>43986.73</v>
      </c>
      <c r="I12" s="26">
        <f>G12/$H$12:$H$14</f>
        <v>2.3847367149137932</v>
      </c>
    </row>
    <row r="13" spans="1:74" s="6" customFormat="1" ht="48.75" customHeight="1" x14ac:dyDescent="0.2">
      <c r="A13" s="254"/>
      <c r="B13" s="254"/>
      <c r="C13" s="255"/>
      <c r="D13" s="264"/>
      <c r="E13" s="17">
        <v>10</v>
      </c>
      <c r="F13" s="20" t="s">
        <v>278</v>
      </c>
      <c r="G13" s="56">
        <v>100826.38</v>
      </c>
      <c r="H13" s="265"/>
      <c r="I13" s="26">
        <f>G13/H12</f>
        <v>2.2921999430282725</v>
      </c>
    </row>
    <row r="14" spans="1:74" s="6" customFormat="1" ht="51.75" customHeight="1" x14ac:dyDescent="0.2">
      <c r="A14" s="254"/>
      <c r="B14" s="254"/>
      <c r="C14" s="255"/>
      <c r="D14" s="264"/>
      <c r="E14" s="17">
        <v>11</v>
      </c>
      <c r="F14" s="20" t="s">
        <v>279</v>
      </c>
      <c r="G14" s="56">
        <v>119143.15</v>
      </c>
      <c r="H14" s="265"/>
      <c r="I14" s="26">
        <f>G14/H12</f>
        <v>2.7086157575250533</v>
      </c>
    </row>
    <row r="15" spans="1:74" s="6" customFormat="1" ht="93.75" x14ac:dyDescent="0.2">
      <c r="A15" s="17">
        <v>11</v>
      </c>
      <c r="B15" s="17" t="s">
        <v>280</v>
      </c>
      <c r="C15" s="18">
        <v>4.0999999999999996</v>
      </c>
      <c r="D15" s="19" t="s">
        <v>260</v>
      </c>
      <c r="E15" s="17">
        <v>12</v>
      </c>
      <c r="F15" s="24" t="s">
        <v>281</v>
      </c>
      <c r="G15" s="56">
        <v>123545.49</v>
      </c>
      <c r="H15" s="96">
        <v>54477.19</v>
      </c>
      <c r="I15" s="26">
        <f t="shared" si="1"/>
        <v>2.2678388881658544</v>
      </c>
    </row>
    <row r="16" spans="1:74" s="6" customFormat="1" ht="75" x14ac:dyDescent="0.2">
      <c r="A16" s="17">
        <v>12</v>
      </c>
      <c r="B16" s="17" t="s">
        <v>282</v>
      </c>
      <c r="C16" s="18">
        <v>3.3</v>
      </c>
      <c r="D16" s="19" t="s">
        <v>260</v>
      </c>
      <c r="E16" s="17">
        <v>13</v>
      </c>
      <c r="F16" s="24" t="s">
        <v>283</v>
      </c>
      <c r="G16" s="56">
        <v>102258.41</v>
      </c>
      <c r="H16" s="96">
        <v>54178.61</v>
      </c>
      <c r="I16" s="26">
        <f t="shared" si="1"/>
        <v>1.8874314051246424</v>
      </c>
    </row>
    <row r="17" spans="1:9" s="6" customFormat="1" ht="112.5" x14ac:dyDescent="0.2">
      <c r="A17" s="20">
        <v>13</v>
      </c>
      <c r="B17" s="20" t="s">
        <v>284</v>
      </c>
      <c r="C17" s="11">
        <v>3.4</v>
      </c>
      <c r="D17" s="12" t="s">
        <v>260</v>
      </c>
      <c r="E17" s="17">
        <v>14</v>
      </c>
      <c r="F17" s="24" t="s">
        <v>285</v>
      </c>
      <c r="G17" s="26">
        <v>97283.24</v>
      </c>
      <c r="H17" s="96">
        <v>50092.93</v>
      </c>
      <c r="I17" s="26">
        <f t="shared" si="1"/>
        <v>1.9420552960268047</v>
      </c>
    </row>
    <row r="18" spans="1:9" s="6" customFormat="1" ht="75" x14ac:dyDescent="0.2">
      <c r="A18" s="17">
        <v>14</v>
      </c>
      <c r="B18" s="17" t="s">
        <v>286</v>
      </c>
      <c r="C18" s="18">
        <v>3.5</v>
      </c>
      <c r="D18" s="19" t="s">
        <v>260</v>
      </c>
      <c r="E18" s="17">
        <v>15</v>
      </c>
      <c r="F18" s="24" t="s">
        <v>287</v>
      </c>
      <c r="G18" s="56">
        <v>134650.5</v>
      </c>
      <c r="H18" s="96">
        <v>52212.34</v>
      </c>
      <c r="I18" s="26">
        <f t="shared" si="1"/>
        <v>2.5789018458088644</v>
      </c>
    </row>
    <row r="19" spans="1:9" s="6" customFormat="1" ht="93.75" x14ac:dyDescent="0.2">
      <c r="A19" s="17">
        <v>15</v>
      </c>
      <c r="B19" s="17" t="s">
        <v>288</v>
      </c>
      <c r="C19" s="18">
        <v>3.6</v>
      </c>
      <c r="D19" s="19" t="s">
        <v>260</v>
      </c>
      <c r="E19" s="17">
        <v>16</v>
      </c>
      <c r="F19" s="24" t="s">
        <v>289</v>
      </c>
      <c r="G19" s="56">
        <v>126470.07</v>
      </c>
      <c r="H19" s="96">
        <v>51162.61</v>
      </c>
      <c r="I19" s="26">
        <f t="shared" si="1"/>
        <v>2.4719237349306455</v>
      </c>
    </row>
    <row r="20" spans="1:9" s="6" customFormat="1" ht="131.25" x14ac:dyDescent="0.2">
      <c r="A20" s="17">
        <v>16</v>
      </c>
      <c r="B20" s="17" t="s">
        <v>290</v>
      </c>
      <c r="C20" s="18">
        <v>3.6</v>
      </c>
      <c r="D20" s="19" t="s">
        <v>260</v>
      </c>
      <c r="E20" s="17">
        <v>17</v>
      </c>
      <c r="F20" s="24" t="s">
        <v>291</v>
      </c>
      <c r="G20" s="56">
        <v>115670.89</v>
      </c>
      <c r="H20" s="96">
        <v>54421.36</v>
      </c>
      <c r="I20" s="26">
        <f t="shared" si="1"/>
        <v>2.125468566018931</v>
      </c>
    </row>
    <row r="21" spans="1:9" s="6" customFormat="1" ht="131.25" x14ac:dyDescent="0.2">
      <c r="A21" s="17">
        <v>17</v>
      </c>
      <c r="B21" s="17" t="s">
        <v>292</v>
      </c>
      <c r="C21" s="18">
        <v>3.7</v>
      </c>
      <c r="D21" s="19" t="s">
        <v>260</v>
      </c>
      <c r="E21" s="17">
        <v>18</v>
      </c>
      <c r="F21" s="24" t="s">
        <v>293</v>
      </c>
      <c r="G21" s="56">
        <v>102242.6</v>
      </c>
      <c r="H21" s="96">
        <v>52023.72</v>
      </c>
      <c r="I21" s="26">
        <f t="shared" si="1"/>
        <v>1.965307363641047</v>
      </c>
    </row>
    <row r="22" spans="1:9" s="6" customFormat="1" ht="93.75" x14ac:dyDescent="0.2">
      <c r="A22" s="17">
        <v>18</v>
      </c>
      <c r="B22" s="17" t="s">
        <v>294</v>
      </c>
      <c r="C22" s="18">
        <v>3.4</v>
      </c>
      <c r="D22" s="19" t="s">
        <v>260</v>
      </c>
      <c r="E22" s="17">
        <v>19</v>
      </c>
      <c r="F22" s="24" t="s">
        <v>295</v>
      </c>
      <c r="G22" s="56">
        <v>80715.92</v>
      </c>
      <c r="H22" s="96">
        <v>50485.66</v>
      </c>
      <c r="I22" s="26">
        <f t="shared" si="1"/>
        <v>1.5987890422745785</v>
      </c>
    </row>
    <row r="23" spans="1:9" s="6" customFormat="1" ht="93.75" x14ac:dyDescent="0.2">
      <c r="A23" s="17">
        <v>19</v>
      </c>
      <c r="B23" s="17" t="s">
        <v>296</v>
      </c>
      <c r="C23" s="18">
        <v>3.5</v>
      </c>
      <c r="D23" s="19" t="s">
        <v>260</v>
      </c>
      <c r="E23" s="17">
        <v>20</v>
      </c>
      <c r="F23" s="24" t="s">
        <v>297</v>
      </c>
      <c r="G23" s="56">
        <v>108739.8</v>
      </c>
      <c r="H23" s="96">
        <v>53340.800000000003</v>
      </c>
      <c r="I23" s="26">
        <f t="shared" si="1"/>
        <v>2.0385858479812824</v>
      </c>
    </row>
    <row r="24" spans="1:9" s="6" customFormat="1" ht="93.75" x14ac:dyDescent="0.2">
      <c r="A24" s="17">
        <v>20</v>
      </c>
      <c r="B24" s="17" t="s">
        <v>298</v>
      </c>
      <c r="C24" s="18">
        <v>4.3</v>
      </c>
      <c r="D24" s="19" t="s">
        <v>260</v>
      </c>
      <c r="E24" s="17">
        <v>21</v>
      </c>
      <c r="F24" s="24" t="s">
        <v>299</v>
      </c>
      <c r="G24" s="56">
        <v>99477.94</v>
      </c>
      <c r="H24" s="96">
        <v>47309.22</v>
      </c>
      <c r="I24" s="26">
        <f t="shared" si="1"/>
        <v>2.1027178211773521</v>
      </c>
    </row>
    <row r="25" spans="1:9" s="6" customFormat="1" ht="93.75" x14ac:dyDescent="0.2">
      <c r="A25" s="17">
        <v>21</v>
      </c>
      <c r="B25" s="17" t="s">
        <v>300</v>
      </c>
      <c r="C25" s="18">
        <v>3.2</v>
      </c>
      <c r="D25" s="19" t="s">
        <v>260</v>
      </c>
      <c r="E25" s="17">
        <v>22</v>
      </c>
      <c r="F25" s="24" t="s">
        <v>301</v>
      </c>
      <c r="G25" s="56">
        <v>89036.46</v>
      </c>
      <c r="H25" s="96">
        <v>53322.36</v>
      </c>
      <c r="I25" s="26">
        <f t="shared" si="1"/>
        <v>1.6697771816551257</v>
      </c>
    </row>
    <row r="26" spans="1:9" s="6" customFormat="1" ht="93.75" x14ac:dyDescent="0.2">
      <c r="A26" s="20">
        <v>22</v>
      </c>
      <c r="B26" s="20" t="s">
        <v>302</v>
      </c>
      <c r="C26" s="36">
        <v>2.7</v>
      </c>
      <c r="D26" s="37" t="s">
        <v>260</v>
      </c>
      <c r="E26" s="17">
        <v>23</v>
      </c>
      <c r="F26" s="24" t="s">
        <v>303</v>
      </c>
      <c r="G26" s="56">
        <v>111902.76</v>
      </c>
      <c r="H26" s="97">
        <v>49220.58</v>
      </c>
      <c r="I26" s="26">
        <f t="shared" si="1"/>
        <v>2.2734953549917534</v>
      </c>
    </row>
    <row r="27" spans="1:9" s="6" customFormat="1" ht="93.75" x14ac:dyDescent="0.2">
      <c r="A27" s="17">
        <v>23</v>
      </c>
      <c r="B27" s="17" t="s">
        <v>304</v>
      </c>
      <c r="C27" s="18">
        <v>3.8</v>
      </c>
      <c r="D27" s="19" t="s">
        <v>260</v>
      </c>
      <c r="E27" s="17">
        <v>24</v>
      </c>
      <c r="F27" s="24" t="s">
        <v>305</v>
      </c>
      <c r="G27" s="56">
        <v>101929.9</v>
      </c>
      <c r="H27" s="96">
        <v>55334.42</v>
      </c>
      <c r="I27" s="26">
        <f t="shared" si="1"/>
        <v>1.8420704509056027</v>
      </c>
    </row>
    <row r="28" spans="1:9" s="6" customFormat="1" ht="93.75" x14ac:dyDescent="0.2">
      <c r="A28" s="17">
        <v>24</v>
      </c>
      <c r="B28" s="17" t="s">
        <v>306</v>
      </c>
      <c r="C28" s="18">
        <v>3.7</v>
      </c>
      <c r="D28" s="19" t="s">
        <v>260</v>
      </c>
      <c r="E28" s="17">
        <v>25</v>
      </c>
      <c r="F28" s="98" t="s">
        <v>307</v>
      </c>
      <c r="G28" s="56">
        <v>93458.26</v>
      </c>
      <c r="H28" s="96">
        <v>50905.43</v>
      </c>
      <c r="I28" s="26">
        <f t="shared" si="1"/>
        <v>1.8359192722662394</v>
      </c>
    </row>
    <row r="29" spans="1:9" s="6" customFormat="1" ht="93.75" x14ac:dyDescent="0.2">
      <c r="A29" s="17">
        <v>25</v>
      </c>
      <c r="B29" s="17" t="s">
        <v>308</v>
      </c>
      <c r="C29" s="18">
        <v>3.9</v>
      </c>
      <c r="D29" s="19" t="s">
        <v>260</v>
      </c>
      <c r="E29" s="17">
        <v>26</v>
      </c>
      <c r="F29" s="20" t="s">
        <v>309</v>
      </c>
      <c r="G29" s="56">
        <v>115735.5</v>
      </c>
      <c r="H29" s="96">
        <v>55312.44</v>
      </c>
      <c r="I29" s="26">
        <f t="shared" si="1"/>
        <v>2.0923954900561248</v>
      </c>
    </row>
    <row r="30" spans="1:9" s="6" customFormat="1" ht="93.75" x14ac:dyDescent="0.2">
      <c r="A30" s="17">
        <v>26</v>
      </c>
      <c r="B30" s="17" t="s">
        <v>310</v>
      </c>
      <c r="C30" s="18">
        <v>4.3</v>
      </c>
      <c r="D30" s="19" t="s">
        <v>260</v>
      </c>
      <c r="E30" s="17">
        <v>27</v>
      </c>
      <c r="F30" s="98" t="s">
        <v>531</v>
      </c>
      <c r="G30" s="56"/>
      <c r="H30" s="96"/>
      <c r="I30" s="26">
        <v>0</v>
      </c>
    </row>
    <row r="31" spans="1:9" s="6" customFormat="1" ht="93.75" x14ac:dyDescent="0.2">
      <c r="A31" s="17">
        <v>27</v>
      </c>
      <c r="B31" s="17" t="s">
        <v>311</v>
      </c>
      <c r="C31" s="18">
        <v>3.7</v>
      </c>
      <c r="D31" s="19" t="s">
        <v>260</v>
      </c>
      <c r="E31" s="17">
        <v>28</v>
      </c>
      <c r="F31" s="24" t="s">
        <v>312</v>
      </c>
      <c r="G31" s="56">
        <v>115132.92</v>
      </c>
      <c r="H31" s="96">
        <v>46225.14</v>
      </c>
      <c r="I31" s="26">
        <f t="shared" si="1"/>
        <v>2.4906992169196243</v>
      </c>
    </row>
    <row r="32" spans="1:9" s="6" customFormat="1" ht="93.75" x14ac:dyDescent="0.2">
      <c r="A32" s="17">
        <v>28</v>
      </c>
      <c r="B32" s="17" t="s">
        <v>313</v>
      </c>
      <c r="C32" s="99">
        <v>2.7</v>
      </c>
      <c r="D32" s="100" t="s">
        <v>260</v>
      </c>
      <c r="E32" s="17">
        <v>29</v>
      </c>
      <c r="F32" s="24" t="s">
        <v>314</v>
      </c>
      <c r="G32" s="56">
        <v>110270.94</v>
      </c>
      <c r="H32" s="96">
        <v>52360.44</v>
      </c>
      <c r="I32" s="26">
        <f t="shared" si="1"/>
        <v>2.1059971994123807</v>
      </c>
    </row>
    <row r="33" spans="1:74" s="38" customFormat="1" ht="39" customHeight="1" x14ac:dyDescent="0.2">
      <c r="A33" s="39"/>
      <c r="B33" s="39" t="s">
        <v>75</v>
      </c>
      <c r="C33" s="40">
        <f>AVERAGE(C3:C32)</f>
        <v>3.5785714285714292</v>
      </c>
      <c r="D33" s="41"/>
      <c r="E33" s="39"/>
      <c r="F33" s="39"/>
      <c r="G33" s="40">
        <f>AVERAGE(G3:G32)</f>
        <v>107710.43999999996</v>
      </c>
      <c r="H33" s="43">
        <f>AVERAGE(H3:H32)</f>
        <v>51863.205925925919</v>
      </c>
      <c r="I33" s="43">
        <f>AVERAGE(I3:I32)</f>
        <v>2.0345489415383784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</row>
    <row r="34" spans="1:74" s="6" customFormat="1" ht="112.5" x14ac:dyDescent="0.2">
      <c r="A34" s="20">
        <v>29</v>
      </c>
      <c r="B34" s="20" t="s">
        <v>315</v>
      </c>
      <c r="C34" s="11">
        <v>2.8</v>
      </c>
      <c r="D34" s="12" t="s">
        <v>260</v>
      </c>
      <c r="E34" s="20">
        <v>30</v>
      </c>
      <c r="F34" s="20" t="s">
        <v>316</v>
      </c>
      <c r="G34" s="26">
        <v>107715.52</v>
      </c>
      <c r="H34" s="97">
        <v>49795.49</v>
      </c>
      <c r="I34" s="26">
        <f t="shared" ref="I34:I40" si="2">G34/H34</f>
        <v>2.1631581494629333</v>
      </c>
    </row>
    <row r="35" spans="1:74" s="6" customFormat="1" ht="131.25" x14ac:dyDescent="0.2">
      <c r="A35" s="20">
        <v>30</v>
      </c>
      <c r="B35" s="20" t="s">
        <v>317</v>
      </c>
      <c r="C35" s="11">
        <v>3.4</v>
      </c>
      <c r="D35" s="12" t="s">
        <v>260</v>
      </c>
      <c r="E35" s="20">
        <v>31</v>
      </c>
      <c r="F35" s="24" t="s">
        <v>318</v>
      </c>
      <c r="G35" s="26">
        <v>79719.72</v>
      </c>
      <c r="H35" s="97">
        <v>49368.15</v>
      </c>
      <c r="I35" s="26">
        <f t="shared" si="2"/>
        <v>1.6148006356324878</v>
      </c>
    </row>
    <row r="36" spans="1:74" s="45" customFormat="1" ht="93" customHeight="1" x14ac:dyDescent="0.2">
      <c r="A36" s="20">
        <v>31</v>
      </c>
      <c r="B36" s="20" t="s">
        <v>319</v>
      </c>
      <c r="C36" s="11">
        <v>3.6</v>
      </c>
      <c r="D36" s="12" t="s">
        <v>260</v>
      </c>
      <c r="E36" s="20">
        <v>32</v>
      </c>
      <c r="F36" s="20" t="s">
        <v>320</v>
      </c>
      <c r="G36" s="26">
        <v>100166.29</v>
      </c>
      <c r="H36" s="97">
        <v>45256.98</v>
      </c>
      <c r="I36" s="26">
        <f t="shared" si="2"/>
        <v>2.2132782611654598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</row>
    <row r="37" spans="1:74" s="6" customFormat="1" ht="112.5" x14ac:dyDescent="0.2">
      <c r="A37" s="20">
        <v>32</v>
      </c>
      <c r="B37" s="20" t="s">
        <v>321</v>
      </c>
      <c r="C37" s="11">
        <v>3.3</v>
      </c>
      <c r="D37" s="12" t="s">
        <v>260</v>
      </c>
      <c r="E37" s="20">
        <v>33</v>
      </c>
      <c r="F37" s="24" t="s">
        <v>322</v>
      </c>
      <c r="G37" s="26">
        <v>89346.96</v>
      </c>
      <c r="H37" s="97">
        <v>48036.81</v>
      </c>
      <c r="I37" s="26">
        <f t="shared" si="2"/>
        <v>1.8599686365518446</v>
      </c>
    </row>
    <row r="38" spans="1:74" s="6" customFormat="1" ht="93.75" x14ac:dyDescent="0.2">
      <c r="A38" s="20">
        <v>33</v>
      </c>
      <c r="B38" s="20" t="s">
        <v>323</v>
      </c>
      <c r="C38" s="11">
        <v>3.3</v>
      </c>
      <c r="D38" s="12" t="s">
        <v>260</v>
      </c>
      <c r="E38" s="20">
        <v>34</v>
      </c>
      <c r="F38" s="20" t="s">
        <v>324</v>
      </c>
      <c r="G38" s="26">
        <v>80473.429999999993</v>
      </c>
      <c r="H38" s="97">
        <v>48117.62</v>
      </c>
      <c r="I38" s="26">
        <f t="shared" si="2"/>
        <v>1.6724316373087444</v>
      </c>
    </row>
    <row r="39" spans="1:74" s="47" customFormat="1" ht="131.25" x14ac:dyDescent="0.2">
      <c r="A39" s="20">
        <v>34</v>
      </c>
      <c r="B39" s="20" t="s">
        <v>325</v>
      </c>
      <c r="C39" s="11">
        <v>3.2</v>
      </c>
      <c r="D39" s="12" t="s">
        <v>260</v>
      </c>
      <c r="E39" s="20">
        <v>35</v>
      </c>
      <c r="F39" s="20" t="s">
        <v>326</v>
      </c>
      <c r="G39" s="26">
        <v>74681.84</v>
      </c>
      <c r="H39" s="97">
        <v>43151.54</v>
      </c>
      <c r="I39" s="26">
        <f t="shared" si="2"/>
        <v>1.7306877112612897</v>
      </c>
    </row>
    <row r="40" spans="1:74" s="6" customFormat="1" ht="112.5" x14ac:dyDescent="0.2">
      <c r="A40" s="20">
        <v>35</v>
      </c>
      <c r="B40" s="89" t="s">
        <v>327</v>
      </c>
      <c r="C40" s="11">
        <v>2.9</v>
      </c>
      <c r="D40" s="12" t="s">
        <v>260</v>
      </c>
      <c r="E40" s="20">
        <v>36</v>
      </c>
      <c r="F40" s="24" t="s">
        <v>328</v>
      </c>
      <c r="G40" s="26">
        <v>79682.820000000007</v>
      </c>
      <c r="H40" s="97">
        <v>47027.79</v>
      </c>
      <c r="I40" s="26">
        <f t="shared" si="2"/>
        <v>1.6943773032923726</v>
      </c>
    </row>
    <row r="41" spans="1:74" s="49" customFormat="1" ht="39.75" customHeight="1" x14ac:dyDescent="0.2">
      <c r="A41" s="50"/>
      <c r="B41" s="51" t="s">
        <v>95</v>
      </c>
      <c r="C41" s="40">
        <f>AVERAGE(C34:C40)</f>
        <v>3.214285714285714</v>
      </c>
      <c r="D41" s="72"/>
      <c r="E41" s="50"/>
      <c r="F41" s="50"/>
      <c r="G41" s="43">
        <f>AVERAGE(G34:G40)</f>
        <v>87398.082857142872</v>
      </c>
      <c r="H41" s="43">
        <f>AVERAGE(H34:H40)</f>
        <v>47250.625714285707</v>
      </c>
      <c r="I41" s="43">
        <f>AVERAGE(I34:I40)</f>
        <v>1.8498146192393043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</row>
    <row r="42" spans="1:74" s="6" customFormat="1" ht="112.5" x14ac:dyDescent="0.2">
      <c r="A42" s="20">
        <v>36</v>
      </c>
      <c r="B42" s="20" t="s">
        <v>329</v>
      </c>
      <c r="C42" s="11">
        <v>3.1</v>
      </c>
      <c r="D42" s="12" t="s">
        <v>330</v>
      </c>
      <c r="E42" s="20">
        <v>37</v>
      </c>
      <c r="F42" s="24" t="s">
        <v>331</v>
      </c>
      <c r="G42" s="26">
        <v>74603.199999999997</v>
      </c>
      <c r="H42" s="97">
        <v>38928.800000000003</v>
      </c>
      <c r="I42" s="26">
        <f t="shared" ref="I42:I68" si="3">G42/H42</f>
        <v>1.9164012248001479</v>
      </c>
    </row>
    <row r="43" spans="1:74" s="6" customFormat="1" ht="93.75" customHeight="1" x14ac:dyDescent="0.2">
      <c r="A43" s="17">
        <v>37</v>
      </c>
      <c r="B43" s="17" t="s">
        <v>332</v>
      </c>
      <c r="C43" s="18">
        <v>3.3</v>
      </c>
      <c r="D43" s="19" t="s">
        <v>330</v>
      </c>
      <c r="E43" s="17">
        <v>38</v>
      </c>
      <c r="F43" s="24" t="s">
        <v>333</v>
      </c>
      <c r="G43" s="26">
        <v>80720.05</v>
      </c>
      <c r="H43" s="96">
        <v>41246.9</v>
      </c>
      <c r="I43" s="26">
        <f t="shared" si="3"/>
        <v>1.9569967682419769</v>
      </c>
    </row>
    <row r="44" spans="1:74" s="6" customFormat="1" ht="112.5" x14ac:dyDescent="0.2">
      <c r="A44" s="20">
        <v>38</v>
      </c>
      <c r="B44" s="20" t="s">
        <v>334</v>
      </c>
      <c r="C44" s="11">
        <v>3.1</v>
      </c>
      <c r="D44" s="12" t="s">
        <v>330</v>
      </c>
      <c r="E44" s="20">
        <v>39</v>
      </c>
      <c r="F44" s="24" t="s">
        <v>335</v>
      </c>
      <c r="G44" s="26">
        <v>80860.19</v>
      </c>
      <c r="H44" s="97">
        <v>39468.97</v>
      </c>
      <c r="I44" s="26">
        <f t="shared" si="3"/>
        <v>2.0487028164150218</v>
      </c>
    </row>
    <row r="45" spans="1:74" s="6" customFormat="1" ht="130.5" customHeight="1" x14ac:dyDescent="0.2">
      <c r="A45" s="17">
        <v>39</v>
      </c>
      <c r="B45" s="17" t="s">
        <v>336</v>
      </c>
      <c r="C45" s="18">
        <v>3.2</v>
      </c>
      <c r="D45" s="19" t="s">
        <v>330</v>
      </c>
      <c r="E45" s="17">
        <v>40</v>
      </c>
      <c r="F45" s="24" t="s">
        <v>337</v>
      </c>
      <c r="G45" s="26">
        <v>87815.52</v>
      </c>
      <c r="H45" s="96">
        <v>39993.019999999997</v>
      </c>
      <c r="I45" s="26">
        <f t="shared" si="3"/>
        <v>2.1957711620677811</v>
      </c>
    </row>
    <row r="46" spans="1:74" s="6" customFormat="1" ht="112.5" x14ac:dyDescent="0.2">
      <c r="A46" s="20">
        <v>40</v>
      </c>
      <c r="B46" s="20" t="s">
        <v>338</v>
      </c>
      <c r="C46" s="11">
        <v>3.2</v>
      </c>
      <c r="D46" s="12" t="s">
        <v>330</v>
      </c>
      <c r="E46" s="20">
        <v>41</v>
      </c>
      <c r="F46" s="24" t="s">
        <v>339</v>
      </c>
      <c r="G46" s="26">
        <v>76818.880000000005</v>
      </c>
      <c r="H46" s="97">
        <v>38808.61</v>
      </c>
      <c r="I46" s="26">
        <f t="shared" si="3"/>
        <v>1.9794287917036968</v>
      </c>
    </row>
    <row r="47" spans="1:74" s="6" customFormat="1" ht="112.5" x14ac:dyDescent="0.2">
      <c r="A47" s="20">
        <v>41</v>
      </c>
      <c r="B47" s="20" t="s">
        <v>340</v>
      </c>
      <c r="C47" s="11">
        <v>3.1</v>
      </c>
      <c r="D47" s="12" t="s">
        <v>330</v>
      </c>
      <c r="E47" s="17">
        <v>42</v>
      </c>
      <c r="F47" s="24" t="s">
        <v>341</v>
      </c>
      <c r="G47" s="26">
        <v>77315.539999999994</v>
      </c>
      <c r="H47" s="97">
        <v>39354.29</v>
      </c>
      <c r="I47" s="26">
        <f t="shared" si="3"/>
        <v>1.96460258843445</v>
      </c>
    </row>
    <row r="48" spans="1:74" ht="131.25" x14ac:dyDescent="0.2">
      <c r="A48" s="20">
        <v>42</v>
      </c>
      <c r="B48" s="20" t="s">
        <v>342</v>
      </c>
      <c r="C48" s="11">
        <v>3.1</v>
      </c>
      <c r="D48" s="12" t="s">
        <v>330</v>
      </c>
      <c r="E48" s="20">
        <v>43</v>
      </c>
      <c r="F48" s="24" t="s">
        <v>343</v>
      </c>
      <c r="G48" s="26">
        <v>78153.66</v>
      </c>
      <c r="H48" s="97">
        <v>39544.76</v>
      </c>
      <c r="I48" s="26">
        <f t="shared" si="3"/>
        <v>1.9763341590643109</v>
      </c>
    </row>
    <row r="49" spans="1:9" ht="103.5" customHeight="1" x14ac:dyDescent="0.2">
      <c r="A49" s="20">
        <v>43</v>
      </c>
      <c r="B49" s="20" t="s">
        <v>344</v>
      </c>
      <c r="C49" s="11">
        <v>2.9</v>
      </c>
      <c r="D49" s="12" t="s">
        <v>330</v>
      </c>
      <c r="E49" s="20">
        <v>44</v>
      </c>
      <c r="F49" s="24" t="s">
        <v>345</v>
      </c>
      <c r="G49" s="26">
        <v>67049.5</v>
      </c>
      <c r="H49" s="97">
        <v>38138.83</v>
      </c>
      <c r="I49" s="26">
        <f t="shared" si="3"/>
        <v>1.7580376744645809</v>
      </c>
    </row>
    <row r="50" spans="1:9" ht="112.5" x14ac:dyDescent="0.2">
      <c r="A50" s="17">
        <v>44</v>
      </c>
      <c r="B50" s="17" t="s">
        <v>346</v>
      </c>
      <c r="C50" s="18">
        <v>3.2</v>
      </c>
      <c r="D50" s="19" t="s">
        <v>330</v>
      </c>
      <c r="E50" s="17">
        <v>45</v>
      </c>
      <c r="F50" s="24" t="s">
        <v>347</v>
      </c>
      <c r="G50" s="26">
        <v>76961.58</v>
      </c>
      <c r="H50" s="96">
        <v>38505.31</v>
      </c>
      <c r="I50" s="26">
        <f t="shared" si="3"/>
        <v>1.9987264094224928</v>
      </c>
    </row>
    <row r="51" spans="1:9" ht="112.5" x14ac:dyDescent="0.2">
      <c r="A51" s="20">
        <v>45</v>
      </c>
      <c r="B51" s="20" t="s">
        <v>348</v>
      </c>
      <c r="C51" s="11">
        <v>4</v>
      </c>
      <c r="D51" s="12" t="s">
        <v>330</v>
      </c>
      <c r="E51" s="20">
        <v>46</v>
      </c>
      <c r="F51" s="24" t="s">
        <v>349</v>
      </c>
      <c r="G51" s="101">
        <v>99966.01</v>
      </c>
      <c r="H51" s="102">
        <v>40194.39</v>
      </c>
      <c r="I51" s="26">
        <f t="shared" si="3"/>
        <v>2.4870637419799131</v>
      </c>
    </row>
    <row r="52" spans="1:9" ht="108.75" customHeight="1" x14ac:dyDescent="0.2">
      <c r="A52" s="20">
        <v>46</v>
      </c>
      <c r="B52" s="20" t="s">
        <v>350</v>
      </c>
      <c r="C52" s="11">
        <v>3.3</v>
      </c>
      <c r="D52" s="12" t="s">
        <v>330</v>
      </c>
      <c r="E52" s="20">
        <v>47</v>
      </c>
      <c r="F52" s="24" t="s">
        <v>351</v>
      </c>
      <c r="G52" s="26">
        <v>79592.08</v>
      </c>
      <c r="H52" s="97">
        <v>40468.99</v>
      </c>
      <c r="I52" s="26">
        <f t="shared" si="3"/>
        <v>1.9667424366162833</v>
      </c>
    </row>
    <row r="53" spans="1:9" ht="100.5" customHeight="1" x14ac:dyDescent="0.2">
      <c r="A53" s="17">
        <v>47</v>
      </c>
      <c r="B53" s="17" t="s">
        <v>352</v>
      </c>
      <c r="C53" s="18">
        <v>3</v>
      </c>
      <c r="D53" s="19" t="s">
        <v>330</v>
      </c>
      <c r="E53" s="20">
        <v>48</v>
      </c>
      <c r="F53" s="24" t="s">
        <v>353</v>
      </c>
      <c r="G53" s="26">
        <v>73010.2</v>
      </c>
      <c r="H53" s="96">
        <v>40232.01</v>
      </c>
      <c r="I53" s="26">
        <f t="shared" si="3"/>
        <v>1.8147291174365883</v>
      </c>
    </row>
    <row r="54" spans="1:9" ht="112.5" x14ac:dyDescent="0.2">
      <c r="A54" s="17">
        <v>48</v>
      </c>
      <c r="B54" s="17" t="s">
        <v>354</v>
      </c>
      <c r="C54" s="18">
        <v>3.1</v>
      </c>
      <c r="D54" s="19" t="s">
        <v>330</v>
      </c>
      <c r="E54" s="17">
        <v>49</v>
      </c>
      <c r="F54" s="24" t="s">
        <v>355</v>
      </c>
      <c r="G54" s="26">
        <v>72742.83</v>
      </c>
      <c r="H54" s="96">
        <v>39607.25</v>
      </c>
      <c r="I54" s="26">
        <f t="shared" si="3"/>
        <v>1.8366039045881752</v>
      </c>
    </row>
    <row r="55" spans="1:9" ht="112.5" x14ac:dyDescent="0.2">
      <c r="A55" s="20">
        <v>49</v>
      </c>
      <c r="B55" s="20" t="s">
        <v>356</v>
      </c>
      <c r="C55" s="11">
        <v>3</v>
      </c>
      <c r="D55" s="12" t="s">
        <v>330</v>
      </c>
      <c r="E55" s="20">
        <v>50</v>
      </c>
      <c r="F55" s="20" t="s">
        <v>357</v>
      </c>
      <c r="G55" s="26">
        <v>72244.350000000006</v>
      </c>
      <c r="H55" s="97">
        <v>39695.07</v>
      </c>
      <c r="I55" s="26">
        <f t="shared" si="3"/>
        <v>1.8199829349085417</v>
      </c>
    </row>
    <row r="56" spans="1:9" ht="112.5" x14ac:dyDescent="0.2">
      <c r="A56" s="20">
        <v>50</v>
      </c>
      <c r="B56" s="20" t="s">
        <v>358</v>
      </c>
      <c r="C56" s="11">
        <v>2.9</v>
      </c>
      <c r="D56" s="12" t="s">
        <v>330</v>
      </c>
      <c r="E56" s="17">
        <v>51</v>
      </c>
      <c r="F56" s="20" t="s">
        <v>359</v>
      </c>
      <c r="G56" s="26">
        <v>70087.960000000006</v>
      </c>
      <c r="H56" s="97">
        <v>38825.31</v>
      </c>
      <c r="I56" s="26">
        <f t="shared" si="3"/>
        <v>1.8052131457546639</v>
      </c>
    </row>
    <row r="57" spans="1:9" ht="112.5" x14ac:dyDescent="0.2">
      <c r="A57" s="17">
        <v>51</v>
      </c>
      <c r="B57" s="17" t="s">
        <v>360</v>
      </c>
      <c r="C57" s="66">
        <v>2.9</v>
      </c>
      <c r="D57" s="67" t="s">
        <v>330</v>
      </c>
      <c r="E57" s="20">
        <v>52</v>
      </c>
      <c r="F57" s="103" t="s">
        <v>361</v>
      </c>
      <c r="G57" s="26">
        <v>83259.78</v>
      </c>
      <c r="H57" s="96">
        <v>43809.62</v>
      </c>
      <c r="I57" s="26">
        <f t="shared" si="3"/>
        <v>1.900490805444101</v>
      </c>
    </row>
    <row r="58" spans="1:9" ht="153" customHeight="1" x14ac:dyDescent="0.2">
      <c r="A58" s="20">
        <v>52</v>
      </c>
      <c r="B58" s="20" t="s">
        <v>362</v>
      </c>
      <c r="C58" s="11">
        <v>3.2</v>
      </c>
      <c r="D58" s="12" t="s">
        <v>330</v>
      </c>
      <c r="E58" s="17">
        <v>53</v>
      </c>
      <c r="F58" s="24" t="s">
        <v>363</v>
      </c>
      <c r="G58" s="26">
        <v>79666.210000000006</v>
      </c>
      <c r="H58" s="97">
        <v>38677.980000000003</v>
      </c>
      <c r="I58" s="26">
        <f t="shared" si="3"/>
        <v>2.0597303685456168</v>
      </c>
    </row>
    <row r="59" spans="1:9" ht="131.25" x14ac:dyDescent="0.2">
      <c r="A59" s="20">
        <v>53</v>
      </c>
      <c r="B59" s="20" t="s">
        <v>364</v>
      </c>
      <c r="C59" s="11">
        <v>3</v>
      </c>
      <c r="D59" s="12" t="s">
        <v>330</v>
      </c>
      <c r="E59" s="20">
        <v>54</v>
      </c>
      <c r="F59" s="24" t="s">
        <v>365</v>
      </c>
      <c r="G59" s="26">
        <v>83367.73</v>
      </c>
      <c r="H59" s="97">
        <v>39996.75</v>
      </c>
      <c r="I59" s="26">
        <f t="shared" si="3"/>
        <v>2.0843626044616124</v>
      </c>
    </row>
    <row r="60" spans="1:9" ht="131.25" x14ac:dyDescent="0.2">
      <c r="A60" s="20">
        <v>54</v>
      </c>
      <c r="B60" s="20" t="s">
        <v>366</v>
      </c>
      <c r="C60" s="11">
        <v>3.1</v>
      </c>
      <c r="D60" s="12" t="s">
        <v>330</v>
      </c>
      <c r="E60" s="17">
        <v>55</v>
      </c>
      <c r="F60" s="24" t="s">
        <v>367</v>
      </c>
      <c r="G60" s="26">
        <v>81417.820000000007</v>
      </c>
      <c r="H60" s="97">
        <v>38246.51</v>
      </c>
      <c r="I60" s="26">
        <f t="shared" si="3"/>
        <v>2.1287646899024253</v>
      </c>
    </row>
    <row r="61" spans="1:9" ht="101.25" customHeight="1" x14ac:dyDescent="0.2">
      <c r="A61" s="104">
        <v>55</v>
      </c>
      <c r="B61" s="17" t="s">
        <v>368</v>
      </c>
      <c r="C61" s="18">
        <v>3.4</v>
      </c>
      <c r="D61" s="19" t="s">
        <v>330</v>
      </c>
      <c r="E61" s="20">
        <v>56</v>
      </c>
      <c r="F61" s="24" t="s">
        <v>369</v>
      </c>
      <c r="G61" s="26">
        <v>88746.9</v>
      </c>
      <c r="H61" s="96">
        <v>39966.99</v>
      </c>
      <c r="I61" s="26">
        <f t="shared" si="3"/>
        <v>2.2205049717279186</v>
      </c>
    </row>
    <row r="62" spans="1:9" ht="131.25" x14ac:dyDescent="0.2">
      <c r="A62" s="17">
        <v>56</v>
      </c>
      <c r="B62" s="17" t="s">
        <v>370</v>
      </c>
      <c r="C62" s="18">
        <v>3.2</v>
      </c>
      <c r="D62" s="19" t="s">
        <v>330</v>
      </c>
      <c r="E62" s="17">
        <v>57</v>
      </c>
      <c r="F62" s="24" t="s">
        <v>371</v>
      </c>
      <c r="G62" s="26">
        <v>74772.160000000003</v>
      </c>
      <c r="H62" s="96">
        <v>38702.879999999997</v>
      </c>
      <c r="I62" s="26">
        <f t="shared" si="3"/>
        <v>1.9319533843476251</v>
      </c>
    </row>
    <row r="63" spans="1:9" s="6" customFormat="1" ht="111" customHeight="1" x14ac:dyDescent="0.2">
      <c r="A63" s="20">
        <v>57</v>
      </c>
      <c r="B63" s="20" t="s">
        <v>372</v>
      </c>
      <c r="C63" s="11">
        <v>3.2</v>
      </c>
      <c r="D63" s="12" t="s">
        <v>330</v>
      </c>
      <c r="E63" s="20">
        <v>58</v>
      </c>
      <c r="F63" s="20" t="s">
        <v>373</v>
      </c>
      <c r="G63" s="105">
        <v>45744.160000000003</v>
      </c>
      <c r="H63" s="31">
        <v>39403.589999999997</v>
      </c>
      <c r="I63" s="26">
        <f t="shared" si="3"/>
        <v>1.1609135106725048</v>
      </c>
    </row>
    <row r="64" spans="1:9" s="6" customFormat="1" ht="112.5" x14ac:dyDescent="0.2">
      <c r="A64" s="20">
        <v>58</v>
      </c>
      <c r="B64" s="20" t="s">
        <v>374</v>
      </c>
      <c r="C64" s="11">
        <v>3.2</v>
      </c>
      <c r="D64" s="12" t="s">
        <v>330</v>
      </c>
      <c r="E64" s="17">
        <v>59</v>
      </c>
      <c r="F64" s="24" t="s">
        <v>375</v>
      </c>
      <c r="G64" s="26">
        <v>69750.63</v>
      </c>
      <c r="H64" s="97">
        <v>40402.29</v>
      </c>
      <c r="I64" s="26">
        <f t="shared" si="3"/>
        <v>1.7264028845889676</v>
      </c>
    </row>
    <row r="65" spans="1:74" s="70" customFormat="1" ht="123.75" customHeight="1" x14ac:dyDescent="0.2">
      <c r="A65" s="20">
        <v>59</v>
      </c>
      <c r="B65" s="20" t="s">
        <v>376</v>
      </c>
      <c r="C65" s="11">
        <v>2.9</v>
      </c>
      <c r="D65" s="12" t="s">
        <v>330</v>
      </c>
      <c r="E65" s="20">
        <v>60</v>
      </c>
      <c r="F65" s="24" t="s">
        <v>377</v>
      </c>
      <c r="G65" s="26">
        <v>56303.41</v>
      </c>
      <c r="H65" s="97">
        <v>40387.699999999997</v>
      </c>
      <c r="I65" s="26">
        <f t="shared" si="3"/>
        <v>1.3940731955521113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</row>
    <row r="66" spans="1:74" s="106" customFormat="1" ht="131.25" x14ac:dyDescent="0.2">
      <c r="A66" s="74">
        <v>60</v>
      </c>
      <c r="B66" s="107" t="s">
        <v>378</v>
      </c>
      <c r="C66" s="108">
        <v>3.2</v>
      </c>
      <c r="D66" s="109" t="s">
        <v>330</v>
      </c>
      <c r="E66" s="107">
        <v>61</v>
      </c>
      <c r="F66" s="110" t="s">
        <v>379</v>
      </c>
      <c r="G66" s="169">
        <v>81495.27</v>
      </c>
      <c r="H66" s="111">
        <v>40270.57</v>
      </c>
      <c r="I66" s="169">
        <f t="shared" si="3"/>
        <v>2.0236929847280534</v>
      </c>
    </row>
    <row r="67" spans="1:74" s="6" customFormat="1" ht="112.5" x14ac:dyDescent="0.2">
      <c r="A67" s="20">
        <v>61</v>
      </c>
      <c r="B67" s="20" t="s">
        <v>380</v>
      </c>
      <c r="C67" s="11">
        <v>3.5</v>
      </c>
      <c r="D67" s="12" t="s">
        <v>330</v>
      </c>
      <c r="E67" s="20">
        <v>62</v>
      </c>
      <c r="F67" s="20" t="s">
        <v>381</v>
      </c>
      <c r="G67" s="26">
        <v>96400.89</v>
      </c>
      <c r="H67" s="97">
        <v>40898.400000000001</v>
      </c>
      <c r="I67" s="26">
        <f t="shared" si="3"/>
        <v>2.3570821841441227</v>
      </c>
    </row>
    <row r="68" spans="1:74" s="6" customFormat="1" ht="100.5" customHeight="1" x14ac:dyDescent="0.2">
      <c r="A68" s="20">
        <v>62</v>
      </c>
      <c r="B68" s="20" t="s">
        <v>382</v>
      </c>
      <c r="C68" s="11">
        <v>3</v>
      </c>
      <c r="D68" s="12" t="s">
        <v>330</v>
      </c>
      <c r="E68" s="17">
        <v>63</v>
      </c>
      <c r="F68" s="20" t="s">
        <v>383</v>
      </c>
      <c r="G68" s="26">
        <v>71148.490000000005</v>
      </c>
      <c r="H68" s="97" t="s">
        <v>157</v>
      </c>
      <c r="I68" s="26">
        <f t="shared" si="3"/>
        <v>1.8145482163619873</v>
      </c>
    </row>
    <row r="69" spans="1:74" s="49" customFormat="1" ht="34.5" customHeight="1" x14ac:dyDescent="0.2">
      <c r="A69" s="50"/>
      <c r="B69" s="51" t="s">
        <v>162</v>
      </c>
      <c r="C69" s="40">
        <f>AVERAGE(C42:C68)</f>
        <v>3.1592592592592599</v>
      </c>
      <c r="D69" s="72"/>
      <c r="E69" s="50"/>
      <c r="F69" s="50"/>
      <c r="G69" s="43">
        <f>AVERAGE(G42:G68)</f>
        <v>77037.592592592569</v>
      </c>
      <c r="H69" s="43">
        <f>AVERAGE(H42:H68)</f>
        <v>39760.607307692306</v>
      </c>
      <c r="I69" s="43">
        <f>AVERAGE(I42:I68)</f>
        <v>1.9380687657916911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</row>
    <row r="70" spans="1:74" s="6" customFormat="1" ht="93.75" x14ac:dyDescent="0.2">
      <c r="A70" s="20">
        <v>63</v>
      </c>
      <c r="B70" s="20" t="s">
        <v>258</v>
      </c>
      <c r="C70" s="11">
        <v>5</v>
      </c>
      <c r="D70" s="12" t="s">
        <v>384</v>
      </c>
      <c r="E70" s="20">
        <v>64</v>
      </c>
      <c r="F70" s="20" t="s">
        <v>385</v>
      </c>
      <c r="G70" s="76">
        <v>101522.88</v>
      </c>
      <c r="H70" s="112">
        <v>34962.39</v>
      </c>
      <c r="I70" s="76">
        <f>G70/H70</f>
        <v>2.9037740268900385</v>
      </c>
    </row>
    <row r="71" spans="1:74" s="6" customFormat="1" ht="39" customHeight="1" x14ac:dyDescent="0.2">
      <c r="A71" s="50"/>
      <c r="B71" s="51" t="s">
        <v>165</v>
      </c>
      <c r="C71" s="40">
        <f>AVERAGE(C70)</f>
        <v>5</v>
      </c>
      <c r="D71" s="72"/>
      <c r="E71" s="50"/>
      <c r="F71" s="50"/>
      <c r="G71" s="43">
        <f>AVERAGE(G70)</f>
        <v>101522.88</v>
      </c>
      <c r="H71" s="43">
        <f>AVERAGE(H70)</f>
        <v>34962.39</v>
      </c>
      <c r="I71" s="43">
        <f>AVERAGE(I70)</f>
        <v>2.9037740268900385</v>
      </c>
    </row>
    <row r="72" spans="1:74" s="6" customFormat="1" ht="56.25" x14ac:dyDescent="0.2">
      <c r="A72" s="20">
        <v>64</v>
      </c>
      <c r="B72" s="20" t="s">
        <v>386</v>
      </c>
      <c r="C72" s="11">
        <v>6</v>
      </c>
      <c r="D72" s="12" t="s">
        <v>384</v>
      </c>
      <c r="E72" s="20">
        <v>65</v>
      </c>
      <c r="F72" s="20" t="s">
        <v>387</v>
      </c>
      <c r="G72" s="76">
        <v>218767.57</v>
      </c>
      <c r="H72" s="112">
        <v>41133.5</v>
      </c>
      <c r="I72" s="76">
        <f>G72/H72</f>
        <v>5.3184769105473642</v>
      </c>
    </row>
    <row r="73" spans="1:74" s="6" customFormat="1" x14ac:dyDescent="0.2">
      <c r="A73" s="50"/>
      <c r="B73" s="51" t="s">
        <v>168</v>
      </c>
      <c r="C73" s="40">
        <f>AVERAGE(C72)</f>
        <v>6</v>
      </c>
      <c r="D73" s="72"/>
      <c r="E73" s="50"/>
      <c r="F73" s="50"/>
      <c r="G73" s="43">
        <f>AVERAGE(G72)</f>
        <v>218767.57</v>
      </c>
      <c r="H73" s="43">
        <f>AVERAGE(H72)</f>
        <v>41133.5</v>
      </c>
      <c r="I73" s="43">
        <f>AVERAGE(I72)</f>
        <v>5.3184769105473642</v>
      </c>
    </row>
    <row r="74" spans="1:74" s="6" customFormat="1" x14ac:dyDescent="0.2">
      <c r="A74" s="1"/>
      <c r="B74" s="1"/>
      <c r="C74" s="2"/>
      <c r="D74" s="2"/>
      <c r="E74" s="1"/>
      <c r="F74" s="1"/>
      <c r="G74" s="4"/>
      <c r="H74" s="4"/>
      <c r="I74" s="4"/>
    </row>
    <row r="75" spans="1:74" s="6" customFormat="1" x14ac:dyDescent="0.2">
      <c r="A75" s="1"/>
      <c r="B75" s="1"/>
      <c r="C75" s="2"/>
      <c r="D75" s="2"/>
      <c r="E75" s="1"/>
      <c r="F75" s="1"/>
      <c r="G75" s="4"/>
      <c r="H75" s="4"/>
      <c r="I75" s="4"/>
    </row>
    <row r="76" spans="1:74" s="6" customFormat="1" x14ac:dyDescent="0.2">
      <c r="A76" s="1"/>
      <c r="B76" s="1"/>
      <c r="C76" s="2"/>
      <c r="D76" s="2"/>
      <c r="E76" s="1"/>
      <c r="F76" s="1"/>
      <c r="G76" s="4"/>
      <c r="H76" s="4"/>
      <c r="I76" s="4"/>
    </row>
    <row r="77" spans="1:74" s="6" customFormat="1" x14ac:dyDescent="0.2">
      <c r="A77" s="1"/>
      <c r="B77" s="1"/>
      <c r="C77" s="2"/>
      <c r="D77" s="2"/>
      <c r="E77" s="1"/>
      <c r="F77" s="1"/>
      <c r="G77" s="4"/>
      <c r="H77" s="4"/>
      <c r="I77" s="4"/>
    </row>
    <row r="78" spans="1:74" s="6" customFormat="1" x14ac:dyDescent="0.2">
      <c r="A78" s="1"/>
      <c r="B78" s="1"/>
      <c r="C78" s="2"/>
      <c r="D78" s="2"/>
      <c r="E78" s="1"/>
      <c r="F78" s="1"/>
      <c r="G78" s="4"/>
      <c r="H78" s="4"/>
      <c r="I78" s="4"/>
    </row>
    <row r="79" spans="1:74" s="6" customFormat="1" x14ac:dyDescent="0.2">
      <c r="A79" s="1"/>
      <c r="B79" s="1"/>
      <c r="C79" s="2"/>
      <c r="D79" s="2"/>
      <c r="E79" s="1"/>
      <c r="F79" s="1"/>
      <c r="G79" s="4"/>
      <c r="H79" s="4"/>
      <c r="I79" s="4"/>
    </row>
    <row r="80" spans="1:74" s="6" customFormat="1" x14ac:dyDescent="0.2">
      <c r="A80" s="1"/>
      <c r="B80" s="1"/>
      <c r="C80" s="2"/>
      <c r="D80" s="2"/>
      <c r="E80" s="1"/>
      <c r="F80" s="1"/>
      <c r="G80" s="4"/>
      <c r="H80" s="4"/>
      <c r="I80" s="4"/>
    </row>
    <row r="81" spans="1:9" s="6" customFormat="1" x14ac:dyDescent="0.2">
      <c r="A81" s="1"/>
      <c r="B81" s="1"/>
      <c r="C81" s="2"/>
      <c r="D81" s="2"/>
      <c r="E81" s="1"/>
      <c r="F81" s="1"/>
      <c r="G81" s="4"/>
      <c r="H81" s="4"/>
      <c r="I81" s="4"/>
    </row>
    <row r="82" spans="1:9" s="6" customFormat="1" x14ac:dyDescent="0.2">
      <c r="A82" s="1"/>
      <c r="B82" s="1"/>
      <c r="C82" s="2"/>
      <c r="D82" s="2"/>
      <c r="E82" s="1"/>
      <c r="F82" s="1"/>
      <c r="G82" s="4"/>
      <c r="H82" s="4"/>
      <c r="I82" s="4"/>
    </row>
    <row r="83" spans="1:9" s="6" customFormat="1" x14ac:dyDescent="0.2">
      <c r="A83" s="1"/>
      <c r="B83" s="1"/>
      <c r="C83" s="2"/>
      <c r="D83" s="2"/>
      <c r="E83" s="1"/>
      <c r="F83" s="1"/>
      <c r="G83" s="4"/>
      <c r="H83" s="4"/>
      <c r="I83" s="4"/>
    </row>
    <row r="84" spans="1:9" s="6" customFormat="1" x14ac:dyDescent="0.2">
      <c r="A84" s="1"/>
      <c r="B84" s="1"/>
      <c r="C84" s="2"/>
      <c r="D84" s="2"/>
      <c r="E84" s="1"/>
      <c r="F84" s="1"/>
      <c r="G84" s="4"/>
      <c r="H84" s="4"/>
      <c r="I84" s="4"/>
    </row>
    <row r="85" spans="1:9" s="6" customFormat="1" x14ac:dyDescent="0.2">
      <c r="A85" s="1"/>
      <c r="B85" s="1"/>
      <c r="C85" s="2"/>
      <c r="D85" s="2"/>
      <c r="E85" s="1"/>
      <c r="F85" s="1"/>
      <c r="G85" s="4"/>
      <c r="H85" s="4"/>
      <c r="I85" s="4"/>
    </row>
    <row r="86" spans="1:9" s="6" customFormat="1" x14ac:dyDescent="0.2">
      <c r="A86" s="1"/>
      <c r="B86" s="1"/>
      <c r="C86" s="2"/>
      <c r="D86" s="2"/>
      <c r="E86" s="1"/>
      <c r="F86" s="1"/>
      <c r="G86" s="4"/>
      <c r="H86" s="4"/>
      <c r="I86" s="4"/>
    </row>
    <row r="87" spans="1:9" s="6" customFormat="1" x14ac:dyDescent="0.2">
      <c r="A87" s="1"/>
      <c r="B87" s="1"/>
      <c r="C87" s="2"/>
      <c r="D87" s="2"/>
      <c r="E87" s="1"/>
      <c r="F87" s="1"/>
      <c r="G87" s="4"/>
      <c r="H87" s="4"/>
      <c r="I87" s="4"/>
    </row>
    <row r="88" spans="1:9" s="6" customFormat="1" x14ac:dyDescent="0.2">
      <c r="A88" s="1"/>
      <c r="B88" s="1"/>
      <c r="C88" s="2"/>
      <c r="D88" s="2"/>
      <c r="E88" s="1"/>
      <c r="F88" s="1"/>
      <c r="G88" s="4"/>
      <c r="H88" s="4"/>
      <c r="I88" s="4"/>
    </row>
    <row r="89" spans="1:9" s="6" customFormat="1" x14ac:dyDescent="0.2">
      <c r="A89" s="1"/>
      <c r="B89" s="1"/>
      <c r="C89" s="2"/>
      <c r="D89" s="2"/>
      <c r="E89" s="1"/>
      <c r="F89" s="1"/>
      <c r="G89" s="4"/>
      <c r="H89" s="4"/>
      <c r="I89" s="4"/>
    </row>
    <row r="90" spans="1:9" s="6" customFormat="1" x14ac:dyDescent="0.2">
      <c r="A90" s="1"/>
      <c r="B90" s="1"/>
      <c r="C90" s="2"/>
      <c r="D90" s="2"/>
      <c r="E90" s="1"/>
      <c r="F90" s="1"/>
      <c r="G90" s="4"/>
      <c r="H90" s="4"/>
      <c r="I90" s="4"/>
    </row>
    <row r="91" spans="1:9" s="6" customFormat="1" x14ac:dyDescent="0.2">
      <c r="A91" s="1"/>
      <c r="B91" s="1"/>
      <c r="C91" s="2"/>
      <c r="D91" s="2"/>
      <c r="E91" s="1"/>
      <c r="F91" s="1"/>
      <c r="G91" s="4"/>
      <c r="H91" s="4"/>
      <c r="I91" s="4"/>
    </row>
    <row r="92" spans="1:9" s="6" customFormat="1" x14ac:dyDescent="0.2">
      <c r="A92" s="1"/>
      <c r="B92" s="1"/>
      <c r="C92" s="2"/>
      <c r="D92" s="2"/>
      <c r="E92" s="1"/>
      <c r="F92" s="1"/>
      <c r="G92" s="4"/>
      <c r="H92" s="4"/>
      <c r="I92" s="4"/>
    </row>
    <row r="93" spans="1:9" s="6" customFormat="1" x14ac:dyDescent="0.2">
      <c r="A93" s="1"/>
      <c r="B93" s="1"/>
      <c r="C93" s="2"/>
      <c r="D93" s="2"/>
      <c r="E93" s="1"/>
      <c r="F93" s="1"/>
      <c r="G93" s="4"/>
      <c r="H93" s="4"/>
      <c r="I93" s="4"/>
    </row>
    <row r="94" spans="1:9" s="6" customFormat="1" x14ac:dyDescent="0.2">
      <c r="A94" s="1"/>
      <c r="B94" s="1"/>
      <c r="C94" s="2"/>
      <c r="D94" s="2"/>
      <c r="E94" s="1"/>
      <c r="F94" s="1"/>
      <c r="G94" s="4"/>
      <c r="H94" s="4"/>
      <c r="I94" s="4"/>
    </row>
    <row r="95" spans="1:9" s="6" customFormat="1" x14ac:dyDescent="0.2">
      <c r="A95" s="1"/>
      <c r="B95" s="1"/>
      <c r="C95" s="2"/>
      <c r="D95" s="2"/>
      <c r="E95" s="1"/>
      <c r="F95" s="1"/>
      <c r="G95" s="4"/>
      <c r="H95" s="4"/>
      <c r="I95" s="4"/>
    </row>
    <row r="96" spans="1:9" s="6" customFormat="1" x14ac:dyDescent="0.2">
      <c r="A96" s="1"/>
      <c r="B96" s="1"/>
      <c r="C96" s="2"/>
      <c r="D96" s="2"/>
      <c r="E96" s="1"/>
      <c r="F96" s="1"/>
      <c r="G96" s="4"/>
      <c r="H96" s="4"/>
      <c r="I96" s="4"/>
    </row>
    <row r="97" spans="1:9" s="6" customFormat="1" x14ac:dyDescent="0.2">
      <c r="A97" s="1"/>
      <c r="B97" s="1"/>
      <c r="C97" s="2"/>
      <c r="D97" s="2"/>
      <c r="E97" s="1"/>
      <c r="F97" s="1"/>
      <c r="G97" s="4"/>
      <c r="H97" s="4"/>
      <c r="I97" s="4"/>
    </row>
    <row r="98" spans="1:9" s="6" customFormat="1" x14ac:dyDescent="0.2">
      <c r="A98" s="1"/>
      <c r="B98" s="1"/>
      <c r="C98" s="2"/>
      <c r="D98" s="2"/>
      <c r="E98" s="1"/>
      <c r="F98" s="1"/>
      <c r="G98" s="4"/>
      <c r="H98" s="4"/>
      <c r="I98" s="4"/>
    </row>
    <row r="99" spans="1:9" s="6" customFormat="1" x14ac:dyDescent="0.2">
      <c r="A99" s="1"/>
      <c r="B99" s="1"/>
      <c r="C99" s="2"/>
      <c r="D99" s="2"/>
      <c r="E99" s="1"/>
      <c r="F99" s="1"/>
      <c r="G99" s="4"/>
      <c r="H99" s="4"/>
      <c r="I99" s="4"/>
    </row>
    <row r="100" spans="1:9" s="6" customFormat="1" x14ac:dyDescent="0.2">
      <c r="A100" s="1"/>
      <c r="B100" s="1"/>
      <c r="C100" s="2"/>
      <c r="D100" s="2"/>
      <c r="E100" s="1"/>
      <c r="F100" s="1"/>
      <c r="G100" s="4"/>
      <c r="H100" s="4"/>
      <c r="I100" s="4"/>
    </row>
    <row r="101" spans="1:9" s="6" customFormat="1" x14ac:dyDescent="0.2">
      <c r="A101" s="1"/>
      <c r="B101" s="1"/>
      <c r="C101" s="2"/>
      <c r="D101" s="2"/>
      <c r="E101" s="1"/>
      <c r="F101" s="1"/>
      <c r="G101" s="4"/>
      <c r="H101" s="4"/>
      <c r="I101" s="4"/>
    </row>
    <row r="102" spans="1:9" s="6" customFormat="1" x14ac:dyDescent="0.2">
      <c r="A102" s="1"/>
      <c r="B102" s="1"/>
      <c r="C102" s="2"/>
      <c r="D102" s="2"/>
      <c r="E102" s="1"/>
      <c r="F102" s="1"/>
      <c r="G102" s="4"/>
      <c r="H102" s="4"/>
      <c r="I102" s="4"/>
    </row>
    <row r="103" spans="1:9" s="6" customFormat="1" x14ac:dyDescent="0.2">
      <c r="A103" s="1"/>
      <c r="B103" s="1"/>
      <c r="C103" s="2"/>
      <c r="D103" s="2"/>
      <c r="E103" s="1"/>
      <c r="F103" s="1"/>
      <c r="G103" s="4"/>
      <c r="H103" s="4"/>
      <c r="I103" s="4"/>
    </row>
    <row r="104" spans="1:9" s="6" customFormat="1" x14ac:dyDescent="0.2">
      <c r="A104" s="1"/>
      <c r="B104" s="1"/>
      <c r="C104" s="2"/>
      <c r="D104" s="2"/>
      <c r="E104" s="1"/>
      <c r="F104" s="1"/>
      <c r="G104" s="4"/>
      <c r="H104" s="4"/>
      <c r="I104" s="4"/>
    </row>
    <row r="105" spans="1:9" s="6" customFormat="1" x14ac:dyDescent="0.2">
      <c r="A105" s="1"/>
      <c r="B105" s="1"/>
      <c r="C105" s="2"/>
      <c r="D105" s="2"/>
      <c r="E105" s="1"/>
      <c r="F105" s="1"/>
      <c r="G105" s="4"/>
      <c r="H105" s="4"/>
      <c r="I105" s="4"/>
    </row>
    <row r="106" spans="1:9" s="6" customFormat="1" x14ac:dyDescent="0.2">
      <c r="A106" s="1"/>
      <c r="B106" s="1"/>
      <c r="C106" s="2"/>
      <c r="D106" s="2"/>
      <c r="E106" s="1"/>
      <c r="F106" s="1"/>
      <c r="G106" s="4"/>
      <c r="H106" s="4"/>
      <c r="I106" s="4"/>
    </row>
    <row r="107" spans="1:9" s="6" customFormat="1" x14ac:dyDescent="0.2">
      <c r="A107" s="1"/>
      <c r="B107" s="1"/>
      <c r="C107" s="2"/>
      <c r="D107" s="2"/>
      <c r="E107" s="1"/>
      <c r="F107" s="1"/>
      <c r="G107" s="4"/>
      <c r="H107" s="4"/>
      <c r="I107" s="4"/>
    </row>
    <row r="108" spans="1:9" s="6" customFormat="1" x14ac:dyDescent="0.2">
      <c r="A108" s="1"/>
      <c r="B108" s="1"/>
      <c r="C108" s="2"/>
      <c r="D108" s="2"/>
      <c r="E108" s="1"/>
      <c r="F108" s="1"/>
      <c r="G108" s="4"/>
      <c r="H108" s="4"/>
      <c r="I108" s="4"/>
    </row>
    <row r="109" spans="1:9" s="6" customFormat="1" x14ac:dyDescent="0.2">
      <c r="A109" s="1"/>
      <c r="B109" s="1"/>
      <c r="C109" s="2"/>
      <c r="D109" s="2"/>
      <c r="E109" s="1"/>
      <c r="F109" s="1"/>
      <c r="G109" s="4"/>
      <c r="H109" s="4"/>
      <c r="I109" s="4"/>
    </row>
    <row r="110" spans="1:9" s="6" customFormat="1" x14ac:dyDescent="0.2">
      <c r="A110" s="1"/>
      <c r="B110" s="1"/>
      <c r="C110" s="2"/>
      <c r="D110" s="2"/>
      <c r="E110" s="1"/>
      <c r="F110" s="1"/>
      <c r="G110" s="4"/>
      <c r="H110" s="4"/>
      <c r="I110" s="4"/>
    </row>
    <row r="111" spans="1:9" s="6" customFormat="1" x14ac:dyDescent="0.2">
      <c r="A111" s="1"/>
      <c r="B111" s="1"/>
      <c r="C111" s="2"/>
      <c r="D111" s="2"/>
      <c r="E111" s="1"/>
      <c r="F111" s="1"/>
      <c r="G111" s="4"/>
      <c r="H111" s="4"/>
      <c r="I111" s="4"/>
    </row>
    <row r="112" spans="1:9" s="6" customFormat="1" x14ac:dyDescent="0.2">
      <c r="A112" s="1"/>
      <c r="B112" s="1"/>
      <c r="C112" s="2"/>
      <c r="D112" s="2"/>
      <c r="E112" s="1"/>
      <c r="F112" s="1"/>
      <c r="G112" s="4"/>
      <c r="H112" s="4"/>
      <c r="I112" s="4"/>
    </row>
    <row r="113" spans="1:9" s="6" customFormat="1" x14ac:dyDescent="0.2">
      <c r="A113" s="1"/>
      <c r="B113" s="1"/>
      <c r="C113" s="2"/>
      <c r="D113" s="2"/>
      <c r="E113" s="1"/>
      <c r="F113" s="1"/>
      <c r="G113" s="4"/>
      <c r="H113" s="4"/>
      <c r="I113" s="4"/>
    </row>
    <row r="114" spans="1:9" s="6" customFormat="1" x14ac:dyDescent="0.2">
      <c r="A114" s="1"/>
      <c r="B114" s="1"/>
      <c r="C114" s="2"/>
      <c r="D114" s="2"/>
      <c r="E114" s="1"/>
      <c r="F114" s="1"/>
      <c r="G114" s="4"/>
      <c r="H114" s="4"/>
      <c r="I114" s="4"/>
    </row>
    <row r="115" spans="1:9" s="6" customFormat="1" x14ac:dyDescent="0.2">
      <c r="A115" s="1"/>
      <c r="B115" s="1"/>
      <c r="C115" s="2"/>
      <c r="D115" s="2"/>
      <c r="E115" s="1"/>
      <c r="F115" s="1"/>
      <c r="G115" s="4"/>
      <c r="H115" s="4"/>
      <c r="I115" s="4"/>
    </row>
    <row r="116" spans="1:9" s="6" customFormat="1" x14ac:dyDescent="0.2">
      <c r="A116" s="1"/>
      <c r="B116" s="1"/>
      <c r="C116" s="2"/>
      <c r="D116" s="2"/>
      <c r="E116" s="1"/>
      <c r="F116" s="1"/>
      <c r="G116" s="4"/>
      <c r="H116" s="4"/>
      <c r="I116" s="4"/>
    </row>
    <row r="117" spans="1:9" s="6" customFormat="1" x14ac:dyDescent="0.2">
      <c r="A117" s="1"/>
      <c r="B117" s="1"/>
      <c r="C117" s="2"/>
      <c r="D117" s="2"/>
      <c r="E117" s="1"/>
      <c r="F117" s="1"/>
      <c r="G117" s="4"/>
      <c r="H117" s="4"/>
      <c r="I117" s="4"/>
    </row>
    <row r="118" spans="1:9" s="6" customFormat="1" x14ac:dyDescent="0.2">
      <c r="A118" s="1"/>
      <c r="B118" s="1"/>
      <c r="C118" s="2"/>
      <c r="D118" s="2"/>
      <c r="E118" s="1"/>
      <c r="F118" s="1"/>
      <c r="G118" s="4"/>
      <c r="H118" s="4"/>
      <c r="I118" s="4"/>
    </row>
    <row r="119" spans="1:9" s="6" customFormat="1" x14ac:dyDescent="0.2">
      <c r="A119" s="1"/>
      <c r="B119" s="1"/>
      <c r="C119" s="2"/>
      <c r="D119" s="2"/>
      <c r="E119" s="1"/>
      <c r="F119" s="1"/>
      <c r="G119" s="4"/>
      <c r="H119" s="4"/>
      <c r="I119" s="4"/>
    </row>
    <row r="120" spans="1:9" s="6" customFormat="1" x14ac:dyDescent="0.2">
      <c r="A120" s="1"/>
      <c r="B120" s="1"/>
      <c r="C120" s="2"/>
      <c r="D120" s="2"/>
      <c r="E120" s="1"/>
      <c r="F120" s="1"/>
      <c r="G120" s="4"/>
      <c r="H120" s="4"/>
      <c r="I120" s="4"/>
    </row>
    <row r="121" spans="1:9" s="6" customFormat="1" x14ac:dyDescent="0.2">
      <c r="A121" s="1"/>
      <c r="B121" s="1"/>
      <c r="C121" s="2"/>
      <c r="D121" s="2"/>
      <c r="E121" s="1"/>
      <c r="F121" s="1"/>
      <c r="G121" s="4"/>
      <c r="H121" s="4"/>
      <c r="I121" s="4"/>
    </row>
    <row r="122" spans="1:9" s="6" customFormat="1" x14ac:dyDescent="0.2">
      <c r="A122" s="1"/>
      <c r="B122" s="1"/>
      <c r="C122" s="2"/>
      <c r="D122" s="2"/>
      <c r="E122" s="1"/>
      <c r="F122" s="1"/>
      <c r="G122" s="4"/>
      <c r="H122" s="4"/>
      <c r="I122" s="4"/>
    </row>
    <row r="123" spans="1:9" s="6" customFormat="1" x14ac:dyDescent="0.2">
      <c r="A123" s="1"/>
      <c r="B123" s="1"/>
      <c r="C123" s="2"/>
      <c r="D123" s="2"/>
      <c r="E123" s="1"/>
      <c r="F123" s="1"/>
      <c r="G123" s="4"/>
      <c r="H123" s="4"/>
      <c r="I123" s="4"/>
    </row>
    <row r="124" spans="1:9" s="6" customFormat="1" x14ac:dyDescent="0.2">
      <c r="A124" s="1"/>
      <c r="B124" s="1"/>
      <c r="C124" s="2"/>
      <c r="D124" s="2"/>
      <c r="E124" s="1"/>
      <c r="F124" s="1"/>
      <c r="G124" s="4"/>
      <c r="H124" s="4"/>
      <c r="I124" s="4"/>
    </row>
    <row r="125" spans="1:9" s="6" customFormat="1" x14ac:dyDescent="0.2">
      <c r="A125" s="1"/>
      <c r="B125" s="1"/>
      <c r="C125" s="2"/>
      <c r="D125" s="2"/>
      <c r="E125" s="1"/>
      <c r="F125" s="1"/>
      <c r="G125" s="4"/>
      <c r="H125" s="4"/>
      <c r="I125" s="4"/>
    </row>
    <row r="126" spans="1:9" s="6" customFormat="1" x14ac:dyDescent="0.2">
      <c r="A126" s="1"/>
      <c r="B126" s="1"/>
      <c r="C126" s="2"/>
      <c r="D126" s="2"/>
      <c r="E126" s="1"/>
      <c r="F126" s="1"/>
      <c r="G126" s="4"/>
      <c r="H126" s="4"/>
      <c r="I126" s="4"/>
    </row>
    <row r="127" spans="1:9" s="6" customFormat="1" x14ac:dyDescent="0.2">
      <c r="A127" s="1"/>
      <c r="B127" s="1"/>
      <c r="C127" s="2"/>
      <c r="D127" s="2"/>
      <c r="E127" s="1"/>
      <c r="F127" s="1"/>
      <c r="G127" s="4"/>
      <c r="H127" s="4"/>
      <c r="I127" s="4"/>
    </row>
    <row r="128" spans="1:9" s="6" customFormat="1" x14ac:dyDescent="0.2">
      <c r="A128" s="1"/>
      <c r="B128" s="1"/>
      <c r="C128" s="2"/>
      <c r="D128" s="2"/>
      <c r="E128" s="1"/>
      <c r="F128" s="1"/>
      <c r="G128" s="4"/>
      <c r="H128" s="4"/>
      <c r="I128" s="4"/>
    </row>
    <row r="129" spans="1:9" s="6" customFormat="1" x14ac:dyDescent="0.2">
      <c r="A129" s="1"/>
      <c r="B129" s="1"/>
      <c r="C129" s="2"/>
      <c r="D129" s="2"/>
      <c r="E129" s="1"/>
      <c r="F129" s="1"/>
      <c r="G129" s="4"/>
      <c r="H129" s="4"/>
      <c r="I129" s="4"/>
    </row>
    <row r="130" spans="1:9" s="6" customFormat="1" x14ac:dyDescent="0.2">
      <c r="A130" s="1"/>
      <c r="B130" s="1"/>
      <c r="C130" s="2"/>
      <c r="D130" s="2"/>
      <c r="E130" s="1"/>
      <c r="F130" s="1"/>
      <c r="G130" s="4"/>
      <c r="H130" s="4"/>
      <c r="I130" s="4"/>
    </row>
    <row r="131" spans="1:9" s="6" customFormat="1" x14ac:dyDescent="0.2">
      <c r="A131" s="1"/>
      <c r="B131" s="1"/>
      <c r="C131" s="2"/>
      <c r="D131" s="2"/>
      <c r="E131" s="1"/>
      <c r="F131" s="1"/>
      <c r="G131" s="4"/>
      <c r="H131" s="4"/>
      <c r="I131" s="4"/>
    </row>
    <row r="132" spans="1:9" s="6" customFormat="1" x14ac:dyDescent="0.2">
      <c r="A132" s="1"/>
      <c r="B132" s="1"/>
      <c r="C132" s="2"/>
      <c r="D132" s="2"/>
      <c r="E132" s="1"/>
      <c r="F132" s="1"/>
      <c r="G132" s="4"/>
      <c r="H132" s="4"/>
      <c r="I132" s="4"/>
    </row>
    <row r="133" spans="1:9" s="6" customFormat="1" x14ac:dyDescent="0.2">
      <c r="A133" s="1"/>
      <c r="B133" s="1"/>
      <c r="C133" s="2"/>
      <c r="D133" s="2"/>
      <c r="E133" s="1"/>
      <c r="F133" s="1"/>
      <c r="G133" s="4"/>
      <c r="H133" s="4"/>
      <c r="I133" s="4"/>
    </row>
    <row r="134" spans="1:9" s="6" customFormat="1" x14ac:dyDescent="0.2">
      <c r="A134" s="1"/>
      <c r="B134" s="1"/>
      <c r="C134" s="2"/>
      <c r="D134" s="2"/>
      <c r="E134" s="1"/>
      <c r="F134" s="1"/>
      <c r="G134" s="4"/>
      <c r="H134" s="4"/>
      <c r="I134" s="4"/>
    </row>
    <row r="135" spans="1:9" s="6" customFormat="1" x14ac:dyDescent="0.2">
      <c r="A135" s="1"/>
      <c r="B135" s="1"/>
      <c r="C135" s="2"/>
      <c r="D135" s="2"/>
      <c r="E135" s="1"/>
      <c r="F135" s="1"/>
      <c r="G135" s="4"/>
      <c r="H135" s="4"/>
      <c r="I135" s="4"/>
    </row>
    <row r="136" spans="1:9" s="6" customFormat="1" x14ac:dyDescent="0.2">
      <c r="A136" s="1"/>
      <c r="B136" s="1"/>
      <c r="C136" s="2"/>
      <c r="D136" s="2"/>
      <c r="E136" s="1"/>
      <c r="F136" s="1"/>
      <c r="G136" s="4"/>
      <c r="H136" s="4"/>
      <c r="I136" s="4"/>
    </row>
    <row r="137" spans="1:9" s="6" customFormat="1" x14ac:dyDescent="0.2">
      <c r="A137" s="1"/>
      <c r="B137" s="1"/>
      <c r="C137" s="2"/>
      <c r="D137" s="2"/>
      <c r="E137" s="1"/>
      <c r="F137" s="1"/>
      <c r="G137" s="4"/>
      <c r="H137" s="4"/>
      <c r="I137" s="4"/>
    </row>
    <row r="138" spans="1:9" s="6" customFormat="1" x14ac:dyDescent="0.2">
      <c r="A138" s="1"/>
      <c r="B138" s="1"/>
      <c r="C138" s="2"/>
      <c r="D138" s="2"/>
      <c r="E138" s="1"/>
      <c r="F138" s="1"/>
      <c r="G138" s="4"/>
      <c r="H138" s="4"/>
      <c r="I138" s="4"/>
    </row>
    <row r="139" spans="1:9" s="6" customFormat="1" x14ac:dyDescent="0.2">
      <c r="A139" s="1"/>
      <c r="B139" s="1"/>
      <c r="C139" s="2"/>
      <c r="D139" s="2"/>
      <c r="E139" s="1"/>
      <c r="F139" s="1"/>
      <c r="G139" s="4"/>
      <c r="H139" s="4"/>
      <c r="I139" s="4"/>
    </row>
    <row r="140" spans="1:9" s="6" customFormat="1" x14ac:dyDescent="0.2">
      <c r="A140" s="1"/>
      <c r="B140" s="1"/>
      <c r="C140" s="2"/>
      <c r="D140" s="2"/>
      <c r="E140" s="1"/>
      <c r="F140" s="1"/>
      <c r="G140" s="4"/>
      <c r="H140" s="4"/>
      <c r="I140" s="4"/>
    </row>
    <row r="141" spans="1:9" s="6" customFormat="1" x14ac:dyDescent="0.2">
      <c r="A141" s="1"/>
      <c r="B141" s="1"/>
      <c r="C141" s="2"/>
      <c r="D141" s="2"/>
      <c r="E141" s="1"/>
      <c r="F141" s="1"/>
      <c r="G141" s="4"/>
      <c r="H141" s="4"/>
      <c r="I141" s="4"/>
    </row>
    <row r="142" spans="1:9" s="6" customFormat="1" x14ac:dyDescent="0.2">
      <c r="A142" s="1"/>
      <c r="B142" s="1"/>
      <c r="C142" s="2"/>
      <c r="D142" s="2"/>
      <c r="E142" s="1"/>
      <c r="F142" s="1"/>
      <c r="G142" s="4"/>
      <c r="H142" s="4"/>
      <c r="I142" s="4"/>
    </row>
    <row r="143" spans="1:9" s="6" customFormat="1" x14ac:dyDescent="0.2">
      <c r="A143" s="1"/>
      <c r="B143" s="1"/>
      <c r="C143" s="2"/>
      <c r="D143" s="2"/>
      <c r="E143" s="1"/>
      <c r="F143" s="1"/>
      <c r="G143" s="4"/>
      <c r="H143" s="4"/>
      <c r="I143" s="4"/>
    </row>
    <row r="144" spans="1:9" s="6" customFormat="1" x14ac:dyDescent="0.2">
      <c r="A144" s="1"/>
      <c r="B144" s="1"/>
      <c r="C144" s="2"/>
      <c r="D144" s="2"/>
      <c r="E144" s="1"/>
      <c r="F144" s="1"/>
      <c r="G144" s="4"/>
      <c r="H144" s="4"/>
      <c r="I144" s="4"/>
    </row>
    <row r="145" spans="1:9" s="6" customFormat="1" x14ac:dyDescent="0.2">
      <c r="A145" s="1"/>
      <c r="B145" s="1"/>
      <c r="C145" s="2"/>
      <c r="D145" s="2"/>
      <c r="E145" s="1"/>
      <c r="F145" s="1"/>
      <c r="G145" s="4"/>
      <c r="H145" s="4"/>
      <c r="I145" s="4"/>
    </row>
    <row r="146" spans="1:9" s="6" customFormat="1" x14ac:dyDescent="0.2">
      <c r="A146" s="1"/>
      <c r="B146" s="1"/>
      <c r="C146" s="2"/>
      <c r="D146" s="2"/>
      <c r="E146" s="1"/>
      <c r="F146" s="1"/>
      <c r="G146" s="4"/>
      <c r="H146" s="4"/>
      <c r="I146" s="4"/>
    </row>
    <row r="147" spans="1:9" s="6" customFormat="1" x14ac:dyDescent="0.2">
      <c r="A147" s="1"/>
      <c r="B147" s="1"/>
      <c r="C147" s="2"/>
      <c r="D147" s="2"/>
      <c r="E147" s="1"/>
      <c r="F147" s="1"/>
      <c r="G147" s="4"/>
      <c r="H147" s="4"/>
      <c r="I147" s="4"/>
    </row>
    <row r="148" spans="1:9" s="6" customFormat="1" x14ac:dyDescent="0.2">
      <c r="A148" s="1"/>
      <c r="B148" s="1"/>
      <c r="C148" s="2"/>
      <c r="D148" s="2"/>
      <c r="E148" s="1"/>
      <c r="F148" s="1"/>
      <c r="G148" s="4"/>
      <c r="H148" s="4"/>
      <c r="I148" s="4"/>
    </row>
    <row r="149" spans="1:9" s="6" customFormat="1" x14ac:dyDescent="0.2">
      <c r="A149" s="1"/>
      <c r="B149" s="1"/>
      <c r="C149" s="2"/>
      <c r="D149" s="2"/>
      <c r="E149" s="1"/>
      <c r="F149" s="1"/>
      <c r="G149" s="4"/>
      <c r="H149" s="4"/>
      <c r="I149" s="4"/>
    </row>
    <row r="150" spans="1:9" s="6" customFormat="1" x14ac:dyDescent="0.2">
      <c r="A150" s="1"/>
      <c r="B150" s="1"/>
      <c r="C150" s="2"/>
      <c r="D150" s="2"/>
      <c r="E150" s="1"/>
      <c r="F150" s="1"/>
      <c r="G150" s="4"/>
      <c r="H150" s="4"/>
      <c r="I150" s="4"/>
    </row>
    <row r="151" spans="1:9" s="6" customFormat="1" x14ac:dyDescent="0.2">
      <c r="A151" s="1"/>
      <c r="B151" s="1"/>
      <c r="C151" s="2"/>
      <c r="D151" s="2"/>
      <c r="E151" s="1"/>
      <c r="F151" s="1"/>
      <c r="G151" s="4"/>
      <c r="H151" s="4"/>
      <c r="I151" s="4"/>
    </row>
    <row r="152" spans="1:9" s="6" customFormat="1" x14ac:dyDescent="0.2">
      <c r="A152" s="1"/>
      <c r="B152" s="1"/>
      <c r="C152" s="2"/>
      <c r="D152" s="2"/>
      <c r="E152" s="1"/>
      <c r="F152" s="1"/>
      <c r="G152" s="4"/>
      <c r="H152" s="4"/>
      <c r="I152" s="4"/>
    </row>
    <row r="153" spans="1:9" s="6" customFormat="1" x14ac:dyDescent="0.2">
      <c r="A153" s="1"/>
      <c r="B153" s="1"/>
      <c r="C153" s="2"/>
      <c r="D153" s="2"/>
      <c r="E153" s="1"/>
      <c r="F153" s="1"/>
      <c r="G153" s="4"/>
      <c r="H153" s="4"/>
      <c r="I153" s="4"/>
    </row>
    <row r="154" spans="1:9" s="6" customFormat="1" x14ac:dyDescent="0.2">
      <c r="A154" s="1"/>
      <c r="B154" s="1"/>
      <c r="C154" s="2"/>
      <c r="D154" s="2"/>
      <c r="E154" s="1"/>
      <c r="F154" s="1"/>
      <c r="G154" s="4"/>
      <c r="H154" s="4"/>
      <c r="I154" s="4"/>
    </row>
    <row r="155" spans="1:9" s="6" customFormat="1" x14ac:dyDescent="0.2">
      <c r="A155" s="1"/>
      <c r="B155" s="1"/>
      <c r="C155" s="2"/>
      <c r="D155" s="2"/>
      <c r="E155" s="1"/>
      <c r="F155" s="1"/>
      <c r="G155" s="4"/>
      <c r="H155" s="4"/>
      <c r="I155" s="4"/>
    </row>
    <row r="156" spans="1:9" s="6" customFormat="1" x14ac:dyDescent="0.2">
      <c r="A156" s="1"/>
      <c r="B156" s="1"/>
      <c r="C156" s="2"/>
      <c r="D156" s="2"/>
      <c r="E156" s="1"/>
      <c r="F156" s="1"/>
      <c r="G156" s="4"/>
      <c r="H156" s="4"/>
      <c r="I156" s="4"/>
    </row>
    <row r="157" spans="1:9" s="6" customFormat="1" x14ac:dyDescent="0.2">
      <c r="A157" s="1"/>
      <c r="B157" s="1"/>
      <c r="C157" s="2"/>
      <c r="D157" s="2"/>
      <c r="E157" s="1"/>
      <c r="F157" s="1"/>
      <c r="G157" s="4"/>
      <c r="H157" s="4"/>
      <c r="I157" s="4"/>
    </row>
    <row r="158" spans="1:9" s="6" customFormat="1" x14ac:dyDescent="0.2">
      <c r="A158" s="1"/>
      <c r="B158" s="1"/>
      <c r="C158" s="2"/>
      <c r="D158" s="2"/>
      <c r="E158" s="1"/>
      <c r="F158" s="1"/>
      <c r="G158" s="4"/>
      <c r="H158" s="4"/>
      <c r="I158" s="4"/>
    </row>
    <row r="159" spans="1:9" s="6" customFormat="1" x14ac:dyDescent="0.2">
      <c r="A159" s="1"/>
      <c r="B159" s="1"/>
      <c r="C159" s="2"/>
      <c r="D159" s="2"/>
      <c r="E159" s="1"/>
      <c r="F159" s="1"/>
      <c r="G159" s="4"/>
      <c r="H159" s="4"/>
      <c r="I159" s="4"/>
    </row>
    <row r="160" spans="1:9" s="6" customFormat="1" x14ac:dyDescent="0.2">
      <c r="A160" s="1"/>
      <c r="B160" s="1"/>
      <c r="C160" s="2"/>
      <c r="D160" s="2"/>
      <c r="E160" s="1"/>
      <c r="F160" s="1"/>
      <c r="G160" s="4"/>
      <c r="H160" s="4"/>
      <c r="I160" s="4"/>
    </row>
    <row r="161" spans="1:9" s="6" customFormat="1" x14ac:dyDescent="0.2">
      <c r="A161" s="1"/>
      <c r="B161" s="1"/>
      <c r="C161" s="2"/>
      <c r="D161" s="2"/>
      <c r="E161" s="1"/>
      <c r="F161" s="1"/>
      <c r="G161" s="4"/>
      <c r="H161" s="4"/>
      <c r="I161" s="4"/>
    </row>
    <row r="162" spans="1:9" s="6" customFormat="1" x14ac:dyDescent="0.2">
      <c r="A162" s="1"/>
      <c r="B162" s="1"/>
      <c r="C162" s="2"/>
      <c r="D162" s="2"/>
      <c r="E162" s="1"/>
      <c r="F162" s="1"/>
      <c r="G162" s="4"/>
      <c r="H162" s="4"/>
      <c r="I162" s="4"/>
    </row>
    <row r="163" spans="1:9" s="6" customFormat="1" x14ac:dyDescent="0.2">
      <c r="A163" s="1"/>
      <c r="B163" s="1"/>
      <c r="C163" s="2"/>
      <c r="D163" s="2"/>
      <c r="E163" s="1"/>
      <c r="F163" s="1"/>
      <c r="G163" s="4"/>
      <c r="H163" s="4"/>
      <c r="I163" s="4"/>
    </row>
    <row r="164" spans="1:9" s="6" customFormat="1" x14ac:dyDescent="0.2">
      <c r="A164" s="1"/>
      <c r="B164" s="1"/>
      <c r="C164" s="2"/>
      <c r="D164" s="2"/>
      <c r="E164" s="1"/>
      <c r="F164" s="1"/>
      <c r="G164" s="4"/>
      <c r="H164" s="4"/>
      <c r="I164" s="4"/>
    </row>
    <row r="165" spans="1:9" s="6" customFormat="1" x14ac:dyDescent="0.2">
      <c r="A165" s="1"/>
      <c r="B165" s="1"/>
      <c r="C165" s="2"/>
      <c r="D165" s="2"/>
      <c r="E165" s="1"/>
      <c r="F165" s="1"/>
      <c r="G165" s="4"/>
      <c r="H165" s="4"/>
      <c r="I165" s="4"/>
    </row>
    <row r="166" spans="1:9" s="6" customFormat="1" x14ac:dyDescent="0.2">
      <c r="A166" s="1"/>
      <c r="B166" s="1"/>
      <c r="C166" s="2"/>
      <c r="D166" s="2"/>
      <c r="E166" s="1"/>
      <c r="F166" s="1"/>
      <c r="G166" s="4"/>
      <c r="H166" s="4"/>
      <c r="I166" s="4"/>
    </row>
    <row r="167" spans="1:9" s="6" customFormat="1" x14ac:dyDescent="0.2">
      <c r="A167" s="1"/>
      <c r="B167" s="1"/>
      <c r="C167" s="2"/>
      <c r="D167" s="2"/>
      <c r="E167" s="1"/>
      <c r="F167" s="1"/>
      <c r="G167" s="4"/>
      <c r="H167" s="4"/>
      <c r="I167" s="4"/>
    </row>
    <row r="168" spans="1:9" s="6" customFormat="1" x14ac:dyDescent="0.2">
      <c r="A168" s="1"/>
      <c r="B168" s="1"/>
      <c r="C168" s="2"/>
      <c r="D168" s="2"/>
      <c r="E168" s="1"/>
      <c r="F168" s="1"/>
      <c r="G168" s="4"/>
      <c r="H168" s="4"/>
      <c r="I168" s="4"/>
    </row>
    <row r="169" spans="1:9" s="6" customFormat="1" x14ac:dyDescent="0.2">
      <c r="A169" s="1"/>
      <c r="B169" s="1"/>
      <c r="C169" s="2"/>
      <c r="D169" s="2"/>
      <c r="E169" s="1"/>
      <c r="F169" s="1"/>
      <c r="G169" s="4"/>
      <c r="H169" s="4"/>
      <c r="I169" s="4"/>
    </row>
    <row r="170" spans="1:9" s="6" customFormat="1" x14ac:dyDescent="0.2">
      <c r="A170" s="1"/>
      <c r="B170" s="1"/>
      <c r="C170" s="2"/>
      <c r="D170" s="2"/>
      <c r="E170" s="1"/>
      <c r="F170" s="1"/>
      <c r="G170" s="4"/>
      <c r="H170" s="4"/>
      <c r="I170" s="4"/>
    </row>
    <row r="171" spans="1:9" s="6" customFormat="1" x14ac:dyDescent="0.2">
      <c r="A171" s="1"/>
      <c r="B171" s="1"/>
      <c r="C171" s="2"/>
      <c r="D171" s="2"/>
      <c r="E171" s="1"/>
      <c r="F171" s="1"/>
      <c r="G171" s="4"/>
      <c r="H171" s="4"/>
      <c r="I171" s="4"/>
    </row>
    <row r="172" spans="1:9" s="6" customFormat="1" x14ac:dyDescent="0.2">
      <c r="A172" s="1"/>
      <c r="B172" s="1"/>
      <c r="C172" s="2"/>
      <c r="D172" s="2"/>
      <c r="E172" s="1"/>
      <c r="F172" s="1"/>
      <c r="G172" s="4"/>
      <c r="H172" s="4"/>
      <c r="I172" s="4"/>
    </row>
    <row r="173" spans="1:9" s="6" customFormat="1" x14ac:dyDescent="0.2">
      <c r="A173" s="1"/>
      <c r="B173" s="1"/>
      <c r="C173" s="2"/>
      <c r="D173" s="2"/>
      <c r="E173" s="1"/>
      <c r="F173" s="1"/>
      <c r="G173" s="4"/>
      <c r="H173" s="4"/>
      <c r="I173" s="4"/>
    </row>
    <row r="174" spans="1:9" s="6" customFormat="1" x14ac:dyDescent="0.2">
      <c r="A174" s="1"/>
      <c r="B174" s="1"/>
      <c r="C174" s="2"/>
      <c r="D174" s="2"/>
      <c r="E174" s="1"/>
      <c r="F174" s="1"/>
      <c r="G174" s="4"/>
      <c r="H174" s="4"/>
      <c r="I174" s="4"/>
    </row>
    <row r="175" spans="1:9" s="6" customFormat="1" x14ac:dyDescent="0.2">
      <c r="A175" s="1"/>
      <c r="B175" s="1"/>
      <c r="C175" s="2"/>
      <c r="D175" s="2"/>
      <c r="E175" s="1"/>
      <c r="F175" s="1"/>
      <c r="G175" s="4"/>
      <c r="H175" s="4"/>
      <c r="I175" s="4"/>
    </row>
    <row r="176" spans="1:9" s="6" customFormat="1" x14ac:dyDescent="0.2">
      <c r="A176" s="1"/>
      <c r="B176" s="1"/>
      <c r="C176" s="2"/>
      <c r="D176" s="2"/>
      <c r="E176" s="1"/>
      <c r="F176" s="1"/>
      <c r="G176" s="4"/>
      <c r="H176" s="4"/>
      <c r="I176" s="4"/>
    </row>
    <row r="177" spans="1:9" s="6" customFormat="1" x14ac:dyDescent="0.2">
      <c r="A177" s="1"/>
      <c r="B177" s="1"/>
      <c r="C177" s="2"/>
      <c r="D177" s="2"/>
      <c r="E177" s="1"/>
      <c r="F177" s="1"/>
      <c r="G177" s="4"/>
      <c r="H177" s="4"/>
      <c r="I177" s="4"/>
    </row>
    <row r="178" spans="1:9" s="6" customFormat="1" x14ac:dyDescent="0.2">
      <c r="A178" s="1"/>
      <c r="B178" s="1"/>
      <c r="C178" s="2"/>
      <c r="D178" s="2"/>
      <c r="E178" s="1"/>
      <c r="F178" s="1"/>
      <c r="G178" s="4"/>
      <c r="H178" s="4"/>
      <c r="I178" s="4"/>
    </row>
    <row r="179" spans="1:9" s="6" customFormat="1" x14ac:dyDescent="0.2">
      <c r="A179" s="1"/>
      <c r="B179" s="1"/>
      <c r="C179" s="2"/>
      <c r="D179" s="2"/>
      <c r="E179" s="1"/>
      <c r="F179" s="1"/>
      <c r="G179" s="4"/>
      <c r="H179" s="4"/>
      <c r="I179" s="4"/>
    </row>
    <row r="180" spans="1:9" s="6" customFormat="1" x14ac:dyDescent="0.2">
      <c r="A180" s="1"/>
      <c r="B180" s="1"/>
      <c r="C180" s="2"/>
      <c r="D180" s="2"/>
      <c r="E180" s="1"/>
      <c r="F180" s="1"/>
      <c r="G180" s="4"/>
      <c r="H180" s="4"/>
      <c r="I180" s="4"/>
    </row>
    <row r="181" spans="1:9" s="6" customFormat="1" x14ac:dyDescent="0.2">
      <c r="A181" s="1"/>
      <c r="B181" s="1"/>
      <c r="C181" s="2"/>
      <c r="D181" s="2"/>
      <c r="E181" s="1"/>
      <c r="F181" s="1"/>
      <c r="G181" s="4"/>
      <c r="H181" s="4"/>
      <c r="I181" s="4"/>
    </row>
    <row r="182" spans="1:9" s="6" customFormat="1" x14ac:dyDescent="0.2">
      <c r="A182" s="1"/>
      <c r="B182" s="1"/>
      <c r="C182" s="2"/>
      <c r="D182" s="2"/>
      <c r="E182" s="1"/>
      <c r="F182" s="1"/>
      <c r="G182" s="4"/>
      <c r="H182" s="4"/>
      <c r="I182" s="4"/>
    </row>
    <row r="183" spans="1:9" s="6" customFormat="1" x14ac:dyDescent="0.2">
      <c r="A183" s="1"/>
      <c r="B183" s="1"/>
      <c r="C183" s="2"/>
      <c r="D183" s="2"/>
      <c r="E183" s="1"/>
      <c r="F183" s="1"/>
      <c r="G183" s="4"/>
      <c r="H183" s="4"/>
      <c r="I183" s="4"/>
    </row>
    <row r="184" spans="1:9" s="6" customFormat="1" x14ac:dyDescent="0.2">
      <c r="A184" s="1"/>
      <c r="B184" s="1"/>
      <c r="C184" s="2"/>
      <c r="D184" s="2"/>
      <c r="E184" s="1"/>
      <c r="F184" s="1"/>
      <c r="G184" s="4"/>
      <c r="H184" s="4"/>
      <c r="I184" s="4"/>
    </row>
    <row r="185" spans="1:9" s="6" customFormat="1" x14ac:dyDescent="0.2">
      <c r="A185" s="1"/>
      <c r="B185" s="1"/>
      <c r="C185" s="2"/>
      <c r="D185" s="2"/>
      <c r="E185" s="1"/>
      <c r="F185" s="1"/>
      <c r="G185" s="4"/>
      <c r="H185" s="4"/>
      <c r="I185" s="4"/>
    </row>
    <row r="186" spans="1:9" s="6" customFormat="1" x14ac:dyDescent="0.2">
      <c r="A186" s="1"/>
      <c r="B186" s="1"/>
      <c r="C186" s="2"/>
      <c r="D186" s="2"/>
      <c r="E186" s="1"/>
      <c r="F186" s="1"/>
      <c r="G186" s="4"/>
      <c r="H186" s="4"/>
      <c r="I186" s="4"/>
    </row>
    <row r="187" spans="1:9" s="79" customFormat="1" ht="20.25" x14ac:dyDescent="0.2">
      <c r="A187" s="1"/>
      <c r="B187" s="1"/>
      <c r="C187" s="2"/>
      <c r="D187" s="2"/>
      <c r="E187" s="1"/>
      <c r="F187" s="1"/>
      <c r="G187" s="4"/>
      <c r="H187" s="4"/>
      <c r="I187" s="4"/>
    </row>
    <row r="188" spans="1:9" s="79" customFormat="1" ht="20.25" x14ac:dyDescent="0.2">
      <c r="A188" s="1"/>
      <c r="B188" s="1"/>
      <c r="C188" s="2"/>
      <c r="D188" s="2"/>
      <c r="E188" s="1"/>
      <c r="F188" s="1"/>
      <c r="G188" s="4"/>
      <c r="H188" s="4"/>
      <c r="I188" s="4"/>
    </row>
    <row r="189" spans="1:9" s="79" customFormat="1" ht="20.25" x14ac:dyDescent="0.2">
      <c r="A189" s="1"/>
      <c r="B189" s="1"/>
      <c r="C189" s="2"/>
      <c r="D189" s="2"/>
      <c r="E189" s="1"/>
      <c r="F189" s="1"/>
      <c r="G189" s="4"/>
      <c r="H189" s="4"/>
      <c r="I189" s="4"/>
    </row>
    <row r="190" spans="1:9" s="79" customFormat="1" ht="20.25" x14ac:dyDescent="0.2">
      <c r="A190" s="1"/>
      <c r="B190" s="1"/>
      <c r="C190" s="2"/>
      <c r="D190" s="2"/>
      <c r="E190" s="1"/>
      <c r="F190" s="1"/>
      <c r="G190" s="4"/>
      <c r="H190" s="4"/>
      <c r="I190" s="4"/>
    </row>
    <row r="191" spans="1:9" s="79" customFormat="1" ht="20.25" x14ac:dyDescent="0.2">
      <c r="A191" s="1"/>
      <c r="B191" s="1"/>
      <c r="C191" s="2"/>
      <c r="D191" s="2"/>
      <c r="E191" s="1"/>
      <c r="F191" s="1"/>
      <c r="G191" s="4"/>
      <c r="H191" s="4"/>
      <c r="I191" s="4"/>
    </row>
    <row r="192" spans="1:9" s="79" customFormat="1" ht="20.25" x14ac:dyDescent="0.2">
      <c r="A192" s="1"/>
      <c r="B192" s="1"/>
      <c r="C192" s="2"/>
      <c r="D192" s="2"/>
      <c r="E192" s="1"/>
      <c r="F192" s="1"/>
      <c r="G192" s="4"/>
      <c r="H192" s="4"/>
      <c r="I192" s="4"/>
    </row>
    <row r="193" spans="1:9" s="79" customFormat="1" ht="20.25" x14ac:dyDescent="0.2">
      <c r="A193" s="1"/>
      <c r="B193" s="1"/>
      <c r="C193" s="2"/>
      <c r="D193" s="2"/>
      <c r="E193" s="1"/>
      <c r="F193" s="1"/>
      <c r="G193" s="4"/>
      <c r="H193" s="4"/>
      <c r="I193" s="4"/>
    </row>
    <row r="194" spans="1:9" s="79" customFormat="1" ht="20.25" x14ac:dyDescent="0.2">
      <c r="A194" s="1"/>
      <c r="B194" s="1"/>
      <c r="C194" s="2"/>
      <c r="D194" s="2"/>
      <c r="E194" s="1"/>
      <c r="F194" s="1"/>
      <c r="G194" s="4"/>
      <c r="H194" s="4"/>
      <c r="I194" s="4"/>
    </row>
    <row r="195" spans="1:9" s="79" customFormat="1" ht="20.25" x14ac:dyDescent="0.2">
      <c r="A195" s="1"/>
      <c r="B195" s="1"/>
      <c r="C195" s="2"/>
      <c r="D195" s="2"/>
      <c r="E195" s="1"/>
      <c r="F195" s="1"/>
      <c r="G195" s="4"/>
      <c r="H195" s="4"/>
      <c r="I195" s="4"/>
    </row>
    <row r="196" spans="1:9" s="79" customFormat="1" ht="20.25" x14ac:dyDescent="0.2">
      <c r="A196" s="1"/>
      <c r="B196" s="1"/>
      <c r="C196" s="2"/>
      <c r="D196" s="2"/>
      <c r="E196" s="1"/>
      <c r="F196" s="1"/>
      <c r="G196" s="4"/>
      <c r="H196" s="4"/>
      <c r="I196" s="4"/>
    </row>
    <row r="197" spans="1:9" s="79" customFormat="1" ht="20.25" x14ac:dyDescent="0.2">
      <c r="A197" s="1"/>
      <c r="B197" s="1"/>
      <c r="C197" s="2"/>
      <c r="D197" s="2"/>
      <c r="E197" s="1"/>
      <c r="F197" s="1"/>
      <c r="G197" s="4"/>
      <c r="H197" s="4"/>
      <c r="I197" s="4"/>
    </row>
    <row r="198" spans="1:9" s="79" customFormat="1" ht="20.25" x14ac:dyDescent="0.2">
      <c r="A198" s="1"/>
      <c r="B198" s="1"/>
      <c r="C198" s="2"/>
      <c r="D198" s="2"/>
      <c r="E198" s="1"/>
      <c r="F198" s="1"/>
      <c r="G198" s="4"/>
      <c r="H198" s="4"/>
      <c r="I198" s="4"/>
    </row>
    <row r="199" spans="1:9" s="79" customFormat="1" ht="20.25" x14ac:dyDescent="0.2">
      <c r="A199" s="1"/>
      <c r="B199" s="1"/>
      <c r="C199" s="2"/>
      <c r="D199" s="2"/>
      <c r="E199" s="1"/>
      <c r="F199" s="1"/>
      <c r="G199" s="4"/>
      <c r="H199" s="4"/>
      <c r="I199" s="4"/>
    </row>
    <row r="200" spans="1:9" s="79" customFormat="1" ht="20.25" x14ac:dyDescent="0.2">
      <c r="A200" s="1"/>
      <c r="B200" s="1"/>
      <c r="C200" s="2"/>
      <c r="D200" s="2"/>
      <c r="E200" s="1"/>
      <c r="F200" s="1"/>
      <c r="G200" s="4"/>
      <c r="H200" s="4"/>
      <c r="I200" s="4"/>
    </row>
    <row r="201" spans="1:9" s="79" customFormat="1" ht="20.25" x14ac:dyDescent="0.2">
      <c r="A201" s="1"/>
      <c r="B201" s="1"/>
      <c r="C201" s="2"/>
      <c r="D201" s="2"/>
      <c r="E201" s="1"/>
      <c r="F201" s="1"/>
      <c r="G201" s="4"/>
      <c r="H201" s="4"/>
      <c r="I201" s="4"/>
    </row>
    <row r="202" spans="1:9" s="79" customFormat="1" ht="20.25" x14ac:dyDescent="0.2">
      <c r="A202" s="1"/>
      <c r="B202" s="1"/>
      <c r="C202" s="2"/>
      <c r="D202" s="2"/>
      <c r="E202" s="1"/>
      <c r="F202" s="1"/>
      <c r="G202" s="4"/>
      <c r="H202" s="4"/>
      <c r="I202" s="4"/>
    </row>
    <row r="203" spans="1:9" s="6" customFormat="1" x14ac:dyDescent="0.2">
      <c r="A203" s="1"/>
      <c r="B203" s="1"/>
      <c r="C203" s="2"/>
      <c r="D203" s="2"/>
      <c r="E203" s="1"/>
      <c r="F203" s="1"/>
      <c r="G203" s="4"/>
      <c r="H203" s="4"/>
      <c r="I203" s="4"/>
    </row>
    <row r="204" spans="1:9" s="6" customFormat="1" x14ac:dyDescent="0.2">
      <c r="A204" s="1"/>
      <c r="B204" s="1"/>
      <c r="C204" s="2"/>
      <c r="D204" s="2"/>
      <c r="E204" s="1"/>
      <c r="F204" s="1"/>
      <c r="G204" s="4"/>
      <c r="H204" s="4"/>
      <c r="I204" s="4"/>
    </row>
    <row r="205" spans="1:9" s="6" customFormat="1" x14ac:dyDescent="0.2">
      <c r="A205" s="1"/>
      <c r="B205" s="1"/>
      <c r="C205" s="2"/>
      <c r="D205" s="2"/>
      <c r="E205" s="1"/>
      <c r="F205" s="1"/>
      <c r="G205" s="4"/>
      <c r="H205" s="4"/>
      <c r="I205" s="4"/>
    </row>
    <row r="206" spans="1:9" s="6" customFormat="1" x14ac:dyDescent="0.2">
      <c r="A206" s="1"/>
      <c r="B206" s="1"/>
      <c r="C206" s="2"/>
      <c r="D206" s="2"/>
      <c r="E206" s="1"/>
      <c r="F206" s="1"/>
      <c r="G206" s="4"/>
      <c r="H206" s="4"/>
      <c r="I206" s="4"/>
    </row>
    <row r="207" spans="1:9" s="6" customFormat="1" x14ac:dyDescent="0.2">
      <c r="A207" s="1"/>
      <c r="B207" s="1"/>
      <c r="C207" s="2"/>
      <c r="D207" s="2"/>
      <c r="E207" s="1"/>
      <c r="F207" s="1"/>
      <c r="G207" s="4"/>
      <c r="H207" s="4"/>
      <c r="I207" s="4"/>
    </row>
    <row r="208" spans="1:9" s="6" customFormat="1" x14ac:dyDescent="0.2">
      <c r="A208" s="1"/>
      <c r="B208" s="1"/>
      <c r="C208" s="2"/>
      <c r="D208" s="2"/>
      <c r="E208" s="1"/>
      <c r="F208" s="1"/>
      <c r="G208" s="4"/>
      <c r="H208" s="4"/>
      <c r="I208" s="4"/>
    </row>
    <row r="209" spans="1:9" s="6" customFormat="1" x14ac:dyDescent="0.2">
      <c r="A209" s="1"/>
      <c r="B209" s="1"/>
      <c r="C209" s="2"/>
      <c r="D209" s="2"/>
      <c r="E209" s="1"/>
      <c r="F209" s="1"/>
      <c r="G209" s="4"/>
      <c r="H209" s="4"/>
      <c r="I209" s="4"/>
    </row>
    <row r="210" spans="1:9" s="6" customFormat="1" x14ac:dyDescent="0.2">
      <c r="A210" s="1"/>
      <c r="B210" s="1"/>
      <c r="C210" s="2"/>
      <c r="D210" s="2"/>
      <c r="E210" s="1"/>
      <c r="F210" s="1"/>
      <c r="G210" s="4"/>
      <c r="H210" s="4"/>
      <c r="I210" s="4"/>
    </row>
    <row r="211" spans="1:9" s="6" customFormat="1" x14ac:dyDescent="0.2">
      <c r="A211" s="1"/>
      <c r="B211" s="1"/>
      <c r="C211" s="2"/>
      <c r="D211" s="2"/>
      <c r="E211" s="1"/>
      <c r="F211" s="1"/>
      <c r="G211" s="4"/>
      <c r="H211" s="4"/>
      <c r="I211" s="4"/>
    </row>
    <row r="212" spans="1:9" s="6" customFormat="1" x14ac:dyDescent="0.2">
      <c r="A212" s="1"/>
      <c r="B212" s="1"/>
      <c r="C212" s="2"/>
      <c r="D212" s="2"/>
      <c r="E212" s="1"/>
      <c r="F212" s="1"/>
      <c r="G212" s="4"/>
      <c r="H212" s="4"/>
      <c r="I212" s="4"/>
    </row>
    <row r="213" spans="1:9" s="6" customFormat="1" x14ac:dyDescent="0.2">
      <c r="A213" s="1"/>
      <c r="B213" s="1"/>
      <c r="C213" s="2"/>
      <c r="D213" s="2"/>
      <c r="E213" s="1"/>
      <c r="F213" s="1"/>
      <c r="G213" s="4"/>
      <c r="H213" s="4"/>
      <c r="I213" s="4"/>
    </row>
    <row r="214" spans="1:9" s="6" customFormat="1" x14ac:dyDescent="0.2">
      <c r="A214" s="1"/>
      <c r="B214" s="1"/>
      <c r="C214" s="2"/>
      <c r="D214" s="2"/>
      <c r="E214" s="1"/>
      <c r="F214" s="1"/>
      <c r="G214" s="4"/>
      <c r="H214" s="4"/>
      <c r="I214" s="4"/>
    </row>
    <row r="215" spans="1:9" s="6" customFormat="1" x14ac:dyDescent="0.2">
      <c r="A215" s="1"/>
      <c r="B215" s="1"/>
      <c r="C215" s="2"/>
      <c r="D215" s="2"/>
      <c r="E215" s="1"/>
      <c r="F215" s="1"/>
      <c r="G215" s="4"/>
      <c r="H215" s="4"/>
      <c r="I215" s="4"/>
    </row>
    <row r="216" spans="1:9" s="6" customFormat="1" x14ac:dyDescent="0.2">
      <c r="A216" s="1"/>
      <c r="B216" s="1"/>
      <c r="C216" s="2"/>
      <c r="D216" s="2"/>
      <c r="E216" s="1"/>
      <c r="F216" s="1"/>
      <c r="G216" s="4"/>
      <c r="H216" s="4"/>
      <c r="I216" s="4"/>
    </row>
    <row r="217" spans="1:9" s="6" customFormat="1" x14ac:dyDescent="0.2">
      <c r="A217" s="1"/>
      <c r="B217" s="1"/>
      <c r="C217" s="2"/>
      <c r="D217" s="2"/>
      <c r="E217" s="1"/>
      <c r="F217" s="1"/>
      <c r="G217" s="4"/>
      <c r="H217" s="4"/>
      <c r="I217" s="4"/>
    </row>
    <row r="218" spans="1:9" s="6" customFormat="1" x14ac:dyDescent="0.2">
      <c r="A218" s="1"/>
      <c r="B218" s="1"/>
      <c r="C218" s="2"/>
      <c r="D218" s="2"/>
      <c r="E218" s="1"/>
      <c r="F218" s="1"/>
      <c r="G218" s="4"/>
      <c r="H218" s="4"/>
      <c r="I218" s="4"/>
    </row>
    <row r="219" spans="1:9" s="6" customFormat="1" x14ac:dyDescent="0.2">
      <c r="A219" s="1"/>
      <c r="B219" s="1"/>
      <c r="C219" s="2"/>
      <c r="D219" s="2"/>
      <c r="E219" s="1"/>
      <c r="F219" s="1"/>
      <c r="G219" s="4"/>
      <c r="H219" s="4"/>
      <c r="I219" s="4"/>
    </row>
    <row r="220" spans="1:9" s="6" customFormat="1" x14ac:dyDescent="0.2">
      <c r="A220" s="1"/>
      <c r="B220" s="1"/>
      <c r="C220" s="2"/>
      <c r="D220" s="2"/>
      <c r="E220" s="1"/>
      <c r="F220" s="1"/>
      <c r="G220" s="4"/>
      <c r="H220" s="4"/>
      <c r="I220" s="4"/>
    </row>
    <row r="221" spans="1:9" s="6" customFormat="1" x14ac:dyDescent="0.2">
      <c r="A221" s="1"/>
      <c r="B221" s="1"/>
      <c r="C221" s="2"/>
      <c r="D221" s="2"/>
      <c r="E221" s="1"/>
      <c r="F221" s="1"/>
      <c r="G221" s="4"/>
      <c r="H221" s="4"/>
      <c r="I221" s="4"/>
    </row>
    <row r="222" spans="1:9" s="6" customFormat="1" x14ac:dyDescent="0.2">
      <c r="A222" s="1"/>
      <c r="B222" s="1"/>
      <c r="C222" s="2"/>
      <c r="D222" s="2"/>
      <c r="E222" s="1"/>
      <c r="F222" s="1"/>
      <c r="G222" s="4"/>
      <c r="H222" s="4"/>
      <c r="I222" s="4"/>
    </row>
    <row r="223" spans="1:9" s="6" customFormat="1" x14ac:dyDescent="0.2">
      <c r="A223" s="1"/>
      <c r="B223" s="1"/>
      <c r="C223" s="2"/>
      <c r="D223" s="2"/>
      <c r="E223" s="1"/>
      <c r="F223" s="1"/>
      <c r="G223" s="4"/>
      <c r="H223" s="4"/>
      <c r="I223" s="4"/>
    </row>
    <row r="224" spans="1:9" s="6" customFormat="1" x14ac:dyDescent="0.2">
      <c r="A224" s="1"/>
      <c r="B224" s="1"/>
      <c r="C224" s="2"/>
      <c r="D224" s="2"/>
      <c r="E224" s="1"/>
      <c r="F224" s="1"/>
      <c r="G224" s="4"/>
      <c r="H224" s="4"/>
      <c r="I224" s="4"/>
    </row>
    <row r="225" spans="1:74" s="6" customFormat="1" x14ac:dyDescent="0.2">
      <c r="A225" s="1"/>
      <c r="B225" s="1"/>
      <c r="C225" s="2"/>
      <c r="D225" s="2"/>
      <c r="E225" s="1"/>
      <c r="F225" s="1"/>
      <c r="G225" s="4"/>
      <c r="H225" s="4"/>
      <c r="I225" s="4"/>
    </row>
    <row r="226" spans="1:74" s="6" customFormat="1" x14ac:dyDescent="0.2">
      <c r="A226" s="1"/>
      <c r="B226" s="1"/>
      <c r="C226" s="2"/>
      <c r="D226" s="2"/>
      <c r="E226" s="1"/>
      <c r="F226" s="1"/>
      <c r="G226" s="4"/>
      <c r="H226" s="4"/>
      <c r="I226" s="4"/>
    </row>
    <row r="227" spans="1:74" s="6" customFormat="1" x14ac:dyDescent="0.2">
      <c r="A227" s="1"/>
      <c r="B227" s="1"/>
      <c r="C227" s="2"/>
      <c r="D227" s="2"/>
      <c r="E227" s="1"/>
      <c r="F227" s="1"/>
      <c r="G227" s="4"/>
      <c r="H227" s="4"/>
      <c r="I227" s="4"/>
    </row>
    <row r="228" spans="1:74" s="6" customFormat="1" x14ac:dyDescent="0.2">
      <c r="A228" s="1"/>
      <c r="B228" s="1"/>
      <c r="C228" s="2"/>
      <c r="D228" s="2"/>
      <c r="E228" s="1"/>
      <c r="F228" s="1"/>
      <c r="G228" s="4"/>
      <c r="H228" s="4"/>
      <c r="I228" s="4"/>
    </row>
    <row r="229" spans="1:74" s="6" customFormat="1" x14ac:dyDescent="0.2">
      <c r="A229" s="1"/>
      <c r="B229" s="1"/>
      <c r="C229" s="2"/>
      <c r="D229" s="2"/>
      <c r="E229" s="1"/>
      <c r="F229" s="1"/>
      <c r="G229" s="4"/>
      <c r="H229" s="4"/>
      <c r="I229" s="4"/>
    </row>
    <row r="230" spans="1:74" s="6" customFormat="1" x14ac:dyDescent="0.2">
      <c r="A230" s="1"/>
      <c r="B230" s="1"/>
      <c r="C230" s="2"/>
      <c r="D230" s="2"/>
      <c r="E230" s="1"/>
      <c r="F230" s="1"/>
      <c r="G230" s="4"/>
      <c r="H230" s="4"/>
      <c r="I230" s="4"/>
    </row>
    <row r="231" spans="1:74" s="80" customFormat="1" ht="20.25" x14ac:dyDescent="0.2">
      <c r="A231" s="1"/>
      <c r="B231" s="1"/>
      <c r="C231" s="2"/>
      <c r="D231" s="2"/>
      <c r="E231" s="1"/>
      <c r="F231" s="1"/>
      <c r="G231" s="4"/>
      <c r="H231" s="4"/>
      <c r="I231" s="4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  <c r="AJ231" s="79"/>
      <c r="AK231" s="79"/>
      <c r="AL231" s="79"/>
      <c r="AM231" s="79"/>
      <c r="AN231" s="79"/>
      <c r="AO231" s="79"/>
      <c r="AP231" s="79"/>
      <c r="AQ231" s="79"/>
      <c r="AR231" s="79"/>
      <c r="AS231" s="79"/>
      <c r="AT231" s="79"/>
      <c r="AU231" s="79"/>
      <c r="AV231" s="79"/>
      <c r="AW231" s="79"/>
      <c r="AX231" s="79"/>
      <c r="AY231" s="79"/>
      <c r="AZ231" s="79"/>
      <c r="BA231" s="79"/>
      <c r="BB231" s="79"/>
      <c r="BC231" s="79"/>
      <c r="BD231" s="79"/>
      <c r="BE231" s="79"/>
      <c r="BF231" s="79"/>
      <c r="BG231" s="79"/>
      <c r="BH231" s="79"/>
      <c r="BI231" s="79"/>
      <c r="BJ231" s="79"/>
      <c r="BK231" s="79"/>
      <c r="BL231" s="79"/>
      <c r="BM231" s="79"/>
      <c r="BN231" s="79"/>
      <c r="BO231" s="79"/>
      <c r="BP231" s="79"/>
      <c r="BQ231" s="79"/>
      <c r="BR231" s="79"/>
      <c r="BS231" s="79"/>
      <c r="BT231" s="79"/>
      <c r="BU231" s="79"/>
      <c r="BV231" s="79"/>
    </row>
    <row r="232" spans="1:74" s="80" customFormat="1" ht="20.25" x14ac:dyDescent="0.2">
      <c r="A232" s="1"/>
      <c r="B232" s="1"/>
      <c r="C232" s="2"/>
      <c r="D232" s="2"/>
      <c r="E232" s="1"/>
      <c r="F232" s="1"/>
      <c r="G232" s="4"/>
      <c r="H232" s="4"/>
      <c r="I232" s="4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  <c r="AI232" s="79"/>
      <c r="AJ232" s="79"/>
      <c r="AK232" s="79"/>
      <c r="AL232" s="79"/>
      <c r="AM232" s="79"/>
      <c r="AN232" s="79"/>
      <c r="AO232" s="79"/>
      <c r="AP232" s="79"/>
      <c r="AQ232" s="79"/>
      <c r="AR232" s="79"/>
      <c r="AS232" s="79"/>
      <c r="AT232" s="79"/>
      <c r="AU232" s="79"/>
      <c r="AV232" s="79"/>
      <c r="AW232" s="79"/>
      <c r="AX232" s="79"/>
      <c r="AY232" s="79"/>
      <c r="AZ232" s="79"/>
      <c r="BA232" s="79"/>
      <c r="BB232" s="79"/>
      <c r="BC232" s="79"/>
      <c r="BD232" s="79"/>
      <c r="BE232" s="79"/>
      <c r="BF232" s="79"/>
      <c r="BG232" s="79"/>
      <c r="BH232" s="79"/>
      <c r="BI232" s="79"/>
      <c r="BJ232" s="79"/>
      <c r="BK232" s="79"/>
      <c r="BL232" s="79"/>
      <c r="BM232" s="79"/>
      <c r="BN232" s="79"/>
      <c r="BO232" s="79"/>
      <c r="BP232" s="79"/>
      <c r="BQ232" s="79"/>
      <c r="BR232" s="79"/>
      <c r="BS232" s="79"/>
      <c r="BT232" s="79"/>
      <c r="BU232" s="79"/>
      <c r="BV232" s="79"/>
    </row>
  </sheetData>
  <mergeCells count="6">
    <mergeCell ref="B1:I1"/>
    <mergeCell ref="A12:A14"/>
    <mergeCell ref="B12:B14"/>
    <mergeCell ref="C12:C14"/>
    <mergeCell ref="D12:D14"/>
    <mergeCell ref="H12:H14"/>
  </mergeCells>
  <printOptions gridLines="1"/>
  <pageMargins left="0" right="0" top="0" bottom="0" header="0.51180555555555496" footer="0.51180555555555496"/>
  <pageSetup paperSize="9" scale="66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IW201"/>
  <sheetViews>
    <sheetView zoomScale="70" zoomScaleNormal="70" workbookViewId="0">
      <pane xSplit="2" ySplit="3" topLeftCell="C22" activePane="bottomRight" state="frozen"/>
      <selection activeCell="H7" sqref="H7"/>
      <selection pane="topRight"/>
      <selection pane="bottomLeft"/>
      <selection pane="bottomRight" activeCell="C17" sqref="C17"/>
    </sheetView>
  </sheetViews>
  <sheetFormatPr defaultColWidth="9.140625" defaultRowHeight="18.75" x14ac:dyDescent="0.2"/>
  <cols>
    <col min="1" max="1" width="6.7109375" style="1" customWidth="1"/>
    <col min="2" max="2" width="45" style="113" customWidth="1"/>
    <col min="3" max="3" width="30.28515625" style="2" customWidth="1"/>
    <col min="4" max="4" width="33" style="1" customWidth="1"/>
    <col min="5" max="5" width="7.85546875" style="1" customWidth="1"/>
    <col min="6" max="6" width="42.28515625" style="1" customWidth="1"/>
    <col min="7" max="7" width="23.140625" style="4" customWidth="1"/>
    <col min="8" max="8" width="24" style="3" customWidth="1"/>
    <col min="9" max="9" width="23.140625" style="5" customWidth="1"/>
    <col min="10" max="257" width="9.140625" style="6"/>
  </cols>
  <sheetData>
    <row r="1" spans="1:74" s="6" customFormat="1" ht="75" customHeight="1" thickBot="1" x14ac:dyDescent="0.25">
      <c r="B1" s="237" t="s">
        <v>169</v>
      </c>
      <c r="C1" s="237"/>
      <c r="D1" s="237"/>
      <c r="E1" s="237"/>
      <c r="F1" s="237"/>
      <c r="G1" s="237"/>
      <c r="H1" s="237"/>
      <c r="I1" s="237"/>
    </row>
    <row r="2" spans="1:74" s="8" customFormat="1" ht="93" customHeight="1" thickTop="1" thickBot="1" x14ac:dyDescent="0.3">
      <c r="A2" s="9" t="s">
        <v>0</v>
      </c>
      <c r="B2" s="10" t="s">
        <v>1</v>
      </c>
      <c r="C2" s="11" t="s">
        <v>2</v>
      </c>
      <c r="D2" s="12" t="s">
        <v>3</v>
      </c>
      <c r="E2" s="9" t="s">
        <v>0</v>
      </c>
      <c r="F2" s="9" t="s">
        <v>4</v>
      </c>
      <c r="G2" s="13" t="s">
        <v>5</v>
      </c>
      <c r="H2" s="14" t="s">
        <v>6</v>
      </c>
      <c r="I2" s="13" t="s">
        <v>7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</row>
    <row r="3" spans="1:74" s="6" customFormat="1" ht="37.5" x14ac:dyDescent="0.2">
      <c r="A3" s="20">
        <v>1</v>
      </c>
      <c r="B3" s="114" t="s">
        <v>29</v>
      </c>
      <c r="C3" s="11">
        <v>3.7</v>
      </c>
      <c r="D3" s="24" t="s">
        <v>388</v>
      </c>
      <c r="E3" s="20">
        <v>1</v>
      </c>
      <c r="F3" s="20" t="s">
        <v>389</v>
      </c>
      <c r="G3" s="25">
        <v>56548.21</v>
      </c>
      <c r="H3" s="195">
        <v>43986.73</v>
      </c>
      <c r="I3" s="171">
        <f t="shared" ref="I3:I8" si="0">G3/H3</f>
        <v>1.2855743084334752</v>
      </c>
    </row>
    <row r="4" spans="1:74" s="6" customFormat="1" x14ac:dyDescent="0.2">
      <c r="A4" s="247">
        <v>2</v>
      </c>
      <c r="B4" s="267" t="s">
        <v>52</v>
      </c>
      <c r="C4" s="216">
        <v>4.3</v>
      </c>
      <c r="D4" s="247" t="s">
        <v>388</v>
      </c>
      <c r="E4" s="20">
        <v>2</v>
      </c>
      <c r="F4" s="20" t="s">
        <v>390</v>
      </c>
      <c r="G4" s="86">
        <v>34106.620000000003</v>
      </c>
      <c r="H4" s="154">
        <v>47309.22</v>
      </c>
      <c r="I4" s="171">
        <f t="shared" si="0"/>
        <v>0.72092966233643252</v>
      </c>
    </row>
    <row r="5" spans="1:74" s="6" customFormat="1" ht="20.25" thickTop="1" thickBot="1" x14ac:dyDescent="0.25">
      <c r="A5" s="248"/>
      <c r="B5" s="268"/>
      <c r="C5" s="227"/>
      <c r="D5" s="249"/>
      <c r="E5" s="20">
        <v>3</v>
      </c>
      <c r="F5" s="20" t="s">
        <v>391</v>
      </c>
      <c r="G5" s="86">
        <v>100452.19</v>
      </c>
      <c r="H5" s="154">
        <v>47309.22</v>
      </c>
      <c r="I5" s="171">
        <f t="shared" si="0"/>
        <v>2.1233110586054895</v>
      </c>
    </row>
    <row r="6" spans="1:74" s="6" customFormat="1" ht="39" thickTop="1" thickBot="1" x14ac:dyDescent="0.25">
      <c r="A6" s="20">
        <v>3</v>
      </c>
      <c r="B6" s="114" t="s">
        <v>59</v>
      </c>
      <c r="C6" s="11"/>
      <c r="D6" s="24" t="s">
        <v>388</v>
      </c>
      <c r="E6" s="20"/>
      <c r="F6" s="20" t="s">
        <v>205</v>
      </c>
      <c r="G6" s="86"/>
      <c r="H6" s="198"/>
      <c r="I6" s="171">
        <f>0</f>
        <v>0</v>
      </c>
    </row>
    <row r="7" spans="1:74" s="6" customFormat="1" ht="39" thickTop="1" thickBot="1" x14ac:dyDescent="0.25">
      <c r="A7" s="20">
        <v>4</v>
      </c>
      <c r="B7" s="114" t="s">
        <v>68</v>
      </c>
      <c r="C7" s="11">
        <v>4.3</v>
      </c>
      <c r="D7" s="24" t="s">
        <v>388</v>
      </c>
      <c r="E7" s="20">
        <v>4</v>
      </c>
      <c r="F7" s="20" t="s">
        <v>392</v>
      </c>
      <c r="G7" s="25">
        <v>62750.23</v>
      </c>
      <c r="H7" s="196">
        <v>50311.46</v>
      </c>
      <c r="I7" s="171">
        <f t="shared" si="0"/>
        <v>1.2472353217338557</v>
      </c>
    </row>
    <row r="8" spans="1:74" s="6" customFormat="1" ht="36.75" customHeight="1" x14ac:dyDescent="0.2">
      <c r="A8" s="20">
        <v>5</v>
      </c>
      <c r="B8" s="114" t="s">
        <v>72</v>
      </c>
      <c r="C8" s="11" t="s">
        <v>73</v>
      </c>
      <c r="D8" s="24" t="s">
        <v>388</v>
      </c>
      <c r="E8" s="20">
        <v>5</v>
      </c>
      <c r="F8" s="20" t="s">
        <v>393</v>
      </c>
      <c r="G8" s="25">
        <v>73213.59</v>
      </c>
      <c r="H8" s="154">
        <v>52360.44</v>
      </c>
      <c r="I8" s="171">
        <f t="shared" si="0"/>
        <v>1.3982615501321225</v>
      </c>
    </row>
    <row r="9" spans="1:74" s="38" customFormat="1" ht="43.5" customHeight="1" x14ac:dyDescent="0.2">
      <c r="A9" s="39"/>
      <c r="B9" s="118" t="s">
        <v>75</v>
      </c>
      <c r="C9" s="40">
        <f>AVERAGE(C3:C7)</f>
        <v>4.1000000000000005</v>
      </c>
      <c r="D9" s="40"/>
      <c r="E9" s="39"/>
      <c r="F9" s="40"/>
      <c r="G9" s="42">
        <f>AVERAGE(G3:G7)</f>
        <v>63464.312500000007</v>
      </c>
      <c r="H9" s="42">
        <f>AVERAGE(H3:H7)</f>
        <v>47229.157500000001</v>
      </c>
      <c r="I9" s="42">
        <f>AVERAGE(I3:I7)</f>
        <v>1.0754100702218505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</row>
    <row r="10" spans="1:74" s="6" customFormat="1" ht="37.5" x14ac:dyDescent="0.2">
      <c r="A10" s="20">
        <v>1</v>
      </c>
      <c r="B10" s="114" t="s">
        <v>96</v>
      </c>
      <c r="C10" s="11"/>
      <c r="D10" s="24" t="s">
        <v>394</v>
      </c>
      <c r="E10" s="20"/>
      <c r="F10" s="24" t="s">
        <v>205</v>
      </c>
      <c r="G10" s="25"/>
      <c r="H10" s="158"/>
      <c r="I10" s="171">
        <v>0</v>
      </c>
    </row>
    <row r="11" spans="1:74" s="6" customFormat="1" ht="37.5" x14ac:dyDescent="0.2">
      <c r="A11" s="20">
        <v>2</v>
      </c>
      <c r="B11" s="114" t="s">
        <v>99</v>
      </c>
      <c r="C11" s="11">
        <v>3.3</v>
      </c>
      <c r="D11" s="24" t="s">
        <v>394</v>
      </c>
      <c r="E11" s="20">
        <v>6</v>
      </c>
      <c r="F11" s="24" t="s">
        <v>395</v>
      </c>
      <c r="G11" s="25">
        <v>69107.47</v>
      </c>
      <c r="H11" s="158">
        <v>41246.9</v>
      </c>
      <c r="I11" s="171">
        <f t="shared" ref="I11:I28" si="1">G11/H11</f>
        <v>1.6754585193069054</v>
      </c>
    </row>
    <row r="12" spans="1:74" s="6" customFormat="1" ht="37.5" x14ac:dyDescent="0.2">
      <c r="A12" s="20">
        <v>3</v>
      </c>
      <c r="B12" s="114" t="s">
        <v>101</v>
      </c>
      <c r="C12" s="11"/>
      <c r="D12" s="24" t="s">
        <v>394</v>
      </c>
      <c r="E12" s="20"/>
      <c r="F12" s="24" t="s">
        <v>205</v>
      </c>
      <c r="G12" s="25"/>
      <c r="H12" s="158"/>
      <c r="I12" s="171">
        <v>0</v>
      </c>
    </row>
    <row r="13" spans="1:74" s="6" customFormat="1" ht="37.5" x14ac:dyDescent="0.2">
      <c r="A13" s="20">
        <v>4</v>
      </c>
      <c r="B13" s="114" t="s">
        <v>104</v>
      </c>
      <c r="C13" s="11">
        <v>3.2</v>
      </c>
      <c r="D13" s="24" t="s">
        <v>394</v>
      </c>
      <c r="E13" s="20">
        <v>7</v>
      </c>
      <c r="F13" s="20" t="s">
        <v>396</v>
      </c>
      <c r="G13" s="25">
        <v>78091.960000000006</v>
      </c>
      <c r="H13" s="158">
        <v>39993.019999999997</v>
      </c>
      <c r="I13" s="171">
        <f t="shared" si="1"/>
        <v>1.9526397356338685</v>
      </c>
    </row>
    <row r="14" spans="1:74" s="6" customFormat="1" ht="37.5" x14ac:dyDescent="0.2">
      <c r="A14" s="20">
        <v>5</v>
      </c>
      <c r="B14" s="114" t="s">
        <v>108</v>
      </c>
      <c r="C14" s="11">
        <v>3.2</v>
      </c>
      <c r="D14" s="24" t="s">
        <v>394</v>
      </c>
      <c r="E14" s="20">
        <v>8</v>
      </c>
      <c r="F14" s="24" t="s">
        <v>397</v>
      </c>
      <c r="G14" s="25">
        <v>59435.83</v>
      </c>
      <c r="H14" s="158">
        <v>38808.61</v>
      </c>
      <c r="I14" s="171">
        <f t="shared" si="1"/>
        <v>1.5315114352201742</v>
      </c>
    </row>
    <row r="15" spans="1:74" s="6" customFormat="1" ht="37.5" x14ac:dyDescent="0.2">
      <c r="A15" s="20">
        <v>6</v>
      </c>
      <c r="B15" s="114" t="s">
        <v>110</v>
      </c>
      <c r="C15" s="11">
        <v>3.1</v>
      </c>
      <c r="D15" s="24" t="s">
        <v>394</v>
      </c>
      <c r="E15" s="20">
        <v>9</v>
      </c>
      <c r="F15" s="24" t="s">
        <v>398</v>
      </c>
      <c r="G15" s="25">
        <v>65359.76</v>
      </c>
      <c r="H15" s="158">
        <v>39354.29</v>
      </c>
      <c r="I15" s="171">
        <f t="shared" si="1"/>
        <v>1.6608039428484163</v>
      </c>
    </row>
    <row r="16" spans="1:74" ht="37.5" x14ac:dyDescent="0.2">
      <c r="A16" s="20">
        <v>7</v>
      </c>
      <c r="B16" s="114" t="s">
        <v>228</v>
      </c>
      <c r="C16" s="11"/>
      <c r="D16" s="24" t="s">
        <v>394</v>
      </c>
      <c r="E16" s="20"/>
      <c r="F16" s="24" t="s">
        <v>205</v>
      </c>
      <c r="G16" s="25"/>
      <c r="H16" s="158"/>
      <c r="I16" s="171">
        <v>0</v>
      </c>
    </row>
    <row r="17" spans="1:52" ht="37.5" x14ac:dyDescent="0.2">
      <c r="A17" s="20">
        <v>8</v>
      </c>
      <c r="B17" s="114" t="s">
        <v>114</v>
      </c>
      <c r="C17" s="11"/>
      <c r="D17" s="24" t="s">
        <v>394</v>
      </c>
      <c r="E17" s="20"/>
      <c r="F17" s="24" t="s">
        <v>205</v>
      </c>
      <c r="G17" s="25"/>
      <c r="H17" s="158"/>
      <c r="I17" s="171">
        <v>0</v>
      </c>
    </row>
    <row r="18" spans="1:52" ht="37.5" x14ac:dyDescent="0.2">
      <c r="A18" s="32">
        <v>9</v>
      </c>
      <c r="B18" s="117" t="s">
        <v>117</v>
      </c>
      <c r="C18" s="33">
        <v>3.2</v>
      </c>
      <c r="D18" s="24" t="s">
        <v>394</v>
      </c>
      <c r="E18" s="20">
        <v>10</v>
      </c>
      <c r="F18" s="27" t="s">
        <v>399</v>
      </c>
      <c r="G18" s="25">
        <v>55612.31</v>
      </c>
      <c r="H18" s="156">
        <v>38505.31</v>
      </c>
      <c r="I18" s="171">
        <f t="shared" si="1"/>
        <v>1.4442763868152211</v>
      </c>
    </row>
    <row r="19" spans="1:52" ht="33.75" customHeight="1" x14ac:dyDescent="0.2">
      <c r="A19" s="29">
        <v>10</v>
      </c>
      <c r="B19" s="64" t="s">
        <v>119</v>
      </c>
      <c r="C19" s="30">
        <v>4</v>
      </c>
      <c r="D19" s="90" t="s">
        <v>394</v>
      </c>
      <c r="E19" s="57">
        <v>11</v>
      </c>
      <c r="F19" s="119" t="s">
        <v>400</v>
      </c>
      <c r="G19" s="197">
        <v>78111.05</v>
      </c>
      <c r="H19" s="158">
        <v>40194.39</v>
      </c>
      <c r="I19" s="171">
        <f t="shared" si="1"/>
        <v>1.9433321416247393</v>
      </c>
    </row>
    <row r="20" spans="1:52" ht="37.5" x14ac:dyDescent="0.2">
      <c r="A20" s="20">
        <v>11</v>
      </c>
      <c r="B20" s="114" t="s">
        <v>121</v>
      </c>
      <c r="C20" s="11" t="s">
        <v>34</v>
      </c>
      <c r="D20" s="24" t="s">
        <v>394</v>
      </c>
      <c r="E20" s="20">
        <v>12</v>
      </c>
      <c r="F20" s="24" t="s">
        <v>401</v>
      </c>
      <c r="G20" s="86">
        <v>60449.23</v>
      </c>
      <c r="H20" s="195">
        <v>40468.99</v>
      </c>
      <c r="I20" s="171">
        <f t="shared" si="1"/>
        <v>1.4937172882248855</v>
      </c>
    </row>
    <row r="21" spans="1:52" s="6" customFormat="1" ht="37.5" x14ac:dyDescent="0.2">
      <c r="A21" s="20">
        <v>12</v>
      </c>
      <c r="B21" s="114" t="s">
        <v>402</v>
      </c>
      <c r="C21" s="11"/>
      <c r="D21" s="24" t="s">
        <v>394</v>
      </c>
      <c r="E21" s="20"/>
      <c r="F21" s="20" t="s">
        <v>205</v>
      </c>
      <c r="G21" s="25"/>
      <c r="H21" s="158"/>
      <c r="I21" s="171">
        <v>0</v>
      </c>
    </row>
    <row r="22" spans="1:52" s="6" customFormat="1" ht="37.5" x14ac:dyDescent="0.2">
      <c r="A22" s="20">
        <v>13</v>
      </c>
      <c r="B22" s="114" t="s">
        <v>125</v>
      </c>
      <c r="C22" s="11"/>
      <c r="D22" s="24" t="s">
        <v>394</v>
      </c>
      <c r="E22" s="20"/>
      <c r="F22" s="24" t="s">
        <v>205</v>
      </c>
      <c r="G22" s="25"/>
      <c r="H22" s="154"/>
      <c r="I22" s="171">
        <v>0</v>
      </c>
    </row>
    <row r="23" spans="1:52" s="6" customFormat="1" ht="37.5" x14ac:dyDescent="0.2">
      <c r="A23" s="20">
        <v>14</v>
      </c>
      <c r="B23" s="114" t="s">
        <v>127</v>
      </c>
      <c r="C23" s="11"/>
      <c r="D23" s="24" t="s">
        <v>394</v>
      </c>
      <c r="E23" s="20"/>
      <c r="F23" s="24" t="s">
        <v>205</v>
      </c>
      <c r="G23" s="25"/>
      <c r="H23" s="158"/>
      <c r="I23" s="171">
        <v>0</v>
      </c>
    </row>
    <row r="24" spans="1:52" s="6" customFormat="1" ht="37.5" x14ac:dyDescent="0.2">
      <c r="A24" s="20">
        <v>15</v>
      </c>
      <c r="B24" s="114" t="s">
        <v>129</v>
      </c>
      <c r="C24" s="11">
        <v>2.9</v>
      </c>
      <c r="D24" s="24" t="s">
        <v>394</v>
      </c>
      <c r="E24" s="20">
        <v>13</v>
      </c>
      <c r="F24" s="24" t="s">
        <v>403</v>
      </c>
      <c r="G24" s="25">
        <v>57612.72</v>
      </c>
      <c r="H24" s="158">
        <v>38825.31</v>
      </c>
      <c r="I24" s="171">
        <f t="shared" si="1"/>
        <v>1.4838959431360625</v>
      </c>
    </row>
    <row r="25" spans="1:52" s="6" customFormat="1" ht="39.75" customHeight="1" x14ac:dyDescent="0.2">
      <c r="A25" s="20">
        <v>16</v>
      </c>
      <c r="B25" s="114" t="s">
        <v>131</v>
      </c>
      <c r="C25" s="120"/>
      <c r="D25" s="24" t="s">
        <v>394</v>
      </c>
      <c r="E25" s="20"/>
      <c r="F25" s="24" t="s">
        <v>205</v>
      </c>
      <c r="G25" s="25"/>
      <c r="H25" s="158"/>
      <c r="I25" s="171">
        <v>0</v>
      </c>
    </row>
    <row r="26" spans="1:52" s="6" customFormat="1" ht="37.5" x14ac:dyDescent="0.2">
      <c r="A26" s="20">
        <v>17</v>
      </c>
      <c r="B26" s="114" t="s">
        <v>133</v>
      </c>
      <c r="C26" s="11"/>
      <c r="D26" s="24" t="s">
        <v>394</v>
      </c>
      <c r="E26" s="20"/>
      <c r="F26" s="24" t="s">
        <v>205</v>
      </c>
      <c r="G26" s="25"/>
      <c r="H26" s="158"/>
      <c r="I26" s="171">
        <v>0</v>
      </c>
    </row>
    <row r="27" spans="1:52" s="6" customFormat="1" ht="37.5" x14ac:dyDescent="0.2">
      <c r="A27" s="20">
        <v>18</v>
      </c>
      <c r="B27" s="114" t="s">
        <v>135</v>
      </c>
      <c r="C27" s="11"/>
      <c r="D27" s="24" t="s">
        <v>394</v>
      </c>
      <c r="E27" s="20"/>
      <c r="F27" s="24" t="s">
        <v>205</v>
      </c>
      <c r="G27" s="25"/>
      <c r="H27" s="158"/>
      <c r="I27" s="171">
        <v>0</v>
      </c>
    </row>
    <row r="28" spans="1:52" s="6" customFormat="1" ht="25.5" customHeight="1" x14ac:dyDescent="0.2">
      <c r="A28" s="254">
        <v>19</v>
      </c>
      <c r="B28" s="266" t="s">
        <v>138</v>
      </c>
      <c r="C28" s="255">
        <v>3.1</v>
      </c>
      <c r="D28" s="24"/>
      <c r="E28" s="20"/>
      <c r="F28" s="24" t="s">
        <v>253</v>
      </c>
      <c r="G28" s="25"/>
      <c r="H28" s="256">
        <v>38246.51</v>
      </c>
      <c r="I28" s="171">
        <f t="shared" si="1"/>
        <v>0</v>
      </c>
    </row>
    <row r="29" spans="1:52" s="6" customFormat="1" ht="37.5" x14ac:dyDescent="0.2">
      <c r="A29" s="254"/>
      <c r="B29" s="266"/>
      <c r="C29" s="255"/>
      <c r="D29" s="24" t="s">
        <v>394</v>
      </c>
      <c r="E29" s="20">
        <v>14</v>
      </c>
      <c r="F29" s="24" t="s">
        <v>404</v>
      </c>
      <c r="G29" s="25">
        <v>58503.28</v>
      </c>
      <c r="H29" s="256"/>
      <c r="I29" s="171">
        <f>G29/H28</f>
        <v>1.5296370832266786</v>
      </c>
    </row>
    <row r="30" spans="1:52" s="68" customFormat="1" ht="37.5" x14ac:dyDescent="0.2">
      <c r="A30" s="20">
        <v>20</v>
      </c>
      <c r="B30" s="114" t="s">
        <v>140</v>
      </c>
      <c r="C30" s="11"/>
      <c r="D30" s="24" t="s">
        <v>394</v>
      </c>
      <c r="E30" s="20"/>
      <c r="F30" s="24" t="s">
        <v>205</v>
      </c>
      <c r="G30" s="25"/>
      <c r="H30" s="195"/>
      <c r="I30" s="171">
        <v>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1:52" s="6" customFormat="1" ht="37.5" x14ac:dyDescent="0.2">
      <c r="A31" s="20">
        <v>21</v>
      </c>
      <c r="B31" s="114" t="s">
        <v>142</v>
      </c>
      <c r="C31" s="11"/>
      <c r="D31" s="24" t="s">
        <v>394</v>
      </c>
      <c r="E31" s="20"/>
      <c r="F31" s="24" t="s">
        <v>405</v>
      </c>
      <c r="G31" s="25"/>
      <c r="H31" s="158"/>
      <c r="I31" s="171">
        <v>0</v>
      </c>
    </row>
    <row r="32" spans="1:52" s="6" customFormat="1" ht="37.5" x14ac:dyDescent="0.2">
      <c r="A32" s="20">
        <v>22</v>
      </c>
      <c r="B32" s="114" t="s">
        <v>144</v>
      </c>
      <c r="C32" s="11">
        <v>3.2</v>
      </c>
      <c r="D32" s="24" t="s">
        <v>394</v>
      </c>
      <c r="E32" s="20">
        <v>15</v>
      </c>
      <c r="F32" s="20" t="s">
        <v>406</v>
      </c>
      <c r="G32" s="25">
        <v>68636.710000000006</v>
      </c>
      <c r="H32" s="158">
        <v>39403.589999999997</v>
      </c>
      <c r="I32" s="171">
        <f t="shared" ref="I32:I36" si="2">G32/H32</f>
        <v>1.7418897618211948</v>
      </c>
    </row>
    <row r="33" spans="1:52" s="6" customFormat="1" ht="37.5" x14ac:dyDescent="0.2">
      <c r="A33" s="20">
        <v>23</v>
      </c>
      <c r="B33" s="114" t="s">
        <v>146</v>
      </c>
      <c r="C33" s="11">
        <v>3.2</v>
      </c>
      <c r="D33" s="24" t="s">
        <v>394</v>
      </c>
      <c r="E33" s="20">
        <v>16</v>
      </c>
      <c r="F33" s="24" t="s">
        <v>407</v>
      </c>
      <c r="G33" s="25">
        <v>63362.47</v>
      </c>
      <c r="H33" s="158">
        <v>40402.29</v>
      </c>
      <c r="I33" s="171">
        <f t="shared" si="2"/>
        <v>1.5682890747034388</v>
      </c>
    </row>
    <row r="34" spans="1:52" s="70" customFormat="1" ht="37.5" x14ac:dyDescent="0.2">
      <c r="A34" s="20">
        <v>24</v>
      </c>
      <c r="B34" s="114" t="s">
        <v>148</v>
      </c>
      <c r="C34" s="11"/>
      <c r="D34" s="24" t="s">
        <v>394</v>
      </c>
      <c r="E34" s="20"/>
      <c r="F34" s="24" t="s">
        <v>205</v>
      </c>
      <c r="G34" s="25"/>
      <c r="H34" s="158"/>
      <c r="I34" s="171">
        <v>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1:52" s="68" customFormat="1" ht="37.5" x14ac:dyDescent="0.2">
      <c r="A35" s="20">
        <v>25</v>
      </c>
      <c r="B35" s="114" t="s">
        <v>150</v>
      </c>
      <c r="C35" s="121"/>
      <c r="D35" s="24" t="s">
        <v>394</v>
      </c>
      <c r="E35" s="20"/>
      <c r="F35" s="20" t="s">
        <v>205</v>
      </c>
      <c r="G35" s="86"/>
      <c r="H35" s="195"/>
      <c r="I35" s="171">
        <v>0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1:52" s="6" customFormat="1" ht="37.5" x14ac:dyDescent="0.2">
      <c r="A36" s="20">
        <v>26</v>
      </c>
      <c r="B36" s="114" t="s">
        <v>153</v>
      </c>
      <c r="C36" s="11">
        <v>3.5</v>
      </c>
      <c r="D36" s="24" t="s">
        <v>394</v>
      </c>
      <c r="E36" s="20">
        <v>17</v>
      </c>
      <c r="F36" s="24" t="s">
        <v>408</v>
      </c>
      <c r="G36" s="25">
        <v>95995.15</v>
      </c>
      <c r="H36" s="158">
        <v>40898.400000000001</v>
      </c>
      <c r="I36" s="171">
        <f t="shared" si="2"/>
        <v>2.3471615026504704</v>
      </c>
    </row>
    <row r="37" spans="1:52" s="6" customFormat="1" ht="37.5" x14ac:dyDescent="0.2">
      <c r="A37" s="20">
        <v>27</v>
      </c>
      <c r="B37" s="114" t="s">
        <v>155</v>
      </c>
      <c r="C37" s="11"/>
      <c r="D37" s="24" t="s">
        <v>394</v>
      </c>
      <c r="E37" s="20"/>
      <c r="F37" s="20" t="s">
        <v>205</v>
      </c>
      <c r="G37" s="25"/>
      <c r="H37" s="158"/>
      <c r="I37" s="171">
        <v>0</v>
      </c>
    </row>
    <row r="38" spans="1:52" s="49" customFormat="1" ht="30" customHeight="1" x14ac:dyDescent="0.2">
      <c r="A38" s="50"/>
      <c r="B38" s="123" t="s">
        <v>162</v>
      </c>
      <c r="C38" s="40">
        <f>AVERAGE(C10:C37)</f>
        <v>3.2636363636363637</v>
      </c>
      <c r="D38" s="43"/>
      <c r="E38" s="50"/>
      <c r="F38" s="43"/>
      <c r="G38" s="42">
        <f>AVERAGE(G10:G37)</f>
        <v>67523.161666666667</v>
      </c>
      <c r="H38" s="42">
        <f>AVERAGE(H10:H37)</f>
        <v>39695.63416666667</v>
      </c>
      <c r="I38" s="42">
        <f>AVERAGE(I10:I37)</f>
        <v>0.72759331482900202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1:52" s="6" customFormat="1" x14ac:dyDescent="0.2">
      <c r="A39" s="124"/>
      <c r="B39" s="125"/>
      <c r="C39" s="2"/>
      <c r="D39" s="124"/>
      <c r="E39" s="124"/>
      <c r="F39" s="124"/>
      <c r="G39" s="4"/>
      <c r="H39" s="126"/>
      <c r="I39" s="5"/>
    </row>
    <row r="40" spans="1:52" s="6" customFormat="1" x14ac:dyDescent="0.2">
      <c r="A40" s="1"/>
      <c r="B40" s="113"/>
      <c r="C40" s="2"/>
      <c r="D40" s="1"/>
      <c r="E40" s="1"/>
      <c r="F40" s="1"/>
      <c r="G40" s="4"/>
      <c r="H40" s="3"/>
      <c r="I40" s="5"/>
    </row>
    <row r="41" spans="1:52" s="6" customFormat="1" x14ac:dyDescent="0.2">
      <c r="A41" s="1"/>
      <c r="B41" s="113"/>
      <c r="C41" s="2"/>
      <c r="D41" s="1"/>
      <c r="E41" s="1"/>
      <c r="F41" s="1"/>
      <c r="G41" s="4"/>
      <c r="H41" s="3"/>
      <c r="I41" s="5"/>
    </row>
    <row r="42" spans="1:52" s="6" customFormat="1" x14ac:dyDescent="0.2">
      <c r="A42" s="1"/>
      <c r="B42" s="113"/>
      <c r="C42" s="2"/>
      <c r="D42" s="1"/>
      <c r="E42" s="1"/>
      <c r="F42" s="1"/>
      <c r="G42" s="4"/>
      <c r="H42" s="3"/>
      <c r="I42" s="5"/>
    </row>
    <row r="43" spans="1:52" s="6" customFormat="1" x14ac:dyDescent="0.2">
      <c r="A43" s="1"/>
      <c r="B43" s="113"/>
      <c r="C43" s="2"/>
      <c r="D43" s="1"/>
      <c r="E43" s="1"/>
      <c r="F43" s="1"/>
      <c r="G43" s="4"/>
      <c r="H43" s="3"/>
      <c r="I43" s="5"/>
    </row>
    <row r="44" spans="1:52" s="6" customFormat="1" x14ac:dyDescent="0.2">
      <c r="A44" s="1"/>
      <c r="B44" s="113"/>
      <c r="C44" s="2"/>
      <c r="D44" s="1"/>
      <c r="E44" s="1"/>
      <c r="F44" s="1"/>
      <c r="G44" s="4"/>
      <c r="H44" s="3"/>
      <c r="I44" s="5"/>
    </row>
    <row r="45" spans="1:52" s="6" customFormat="1" x14ac:dyDescent="0.2">
      <c r="A45" s="1"/>
      <c r="B45" s="113"/>
      <c r="C45" s="2"/>
      <c r="D45" s="1"/>
      <c r="E45" s="1"/>
      <c r="F45" s="1"/>
      <c r="G45" s="4"/>
      <c r="H45" s="3"/>
      <c r="I45" s="5"/>
    </row>
    <row r="46" spans="1:52" s="6" customFormat="1" x14ac:dyDescent="0.2">
      <c r="A46" s="1"/>
      <c r="B46" s="113"/>
      <c r="C46" s="2"/>
      <c r="D46" s="1"/>
      <c r="E46" s="1"/>
      <c r="F46" s="1"/>
      <c r="G46" s="4"/>
      <c r="H46" s="3"/>
      <c r="I46" s="5"/>
    </row>
    <row r="47" spans="1:52" s="6" customFormat="1" x14ac:dyDescent="0.2">
      <c r="A47" s="1"/>
      <c r="B47" s="113"/>
      <c r="C47" s="2"/>
      <c r="D47" s="1"/>
      <c r="E47" s="1"/>
      <c r="F47" s="1"/>
      <c r="G47" s="4"/>
      <c r="H47" s="3"/>
      <c r="I47" s="5"/>
    </row>
    <row r="48" spans="1:52" s="6" customFormat="1" x14ac:dyDescent="0.2">
      <c r="A48" s="1"/>
      <c r="B48" s="113"/>
      <c r="C48" s="2"/>
      <c r="D48" s="1"/>
      <c r="E48" s="1"/>
      <c r="F48" s="1"/>
      <c r="G48" s="4"/>
      <c r="H48" s="3"/>
      <c r="I48" s="5"/>
    </row>
    <row r="49" spans="1:9" s="6" customFormat="1" x14ac:dyDescent="0.2">
      <c r="A49" s="1"/>
      <c r="B49" s="113"/>
      <c r="C49" s="2"/>
      <c r="D49" s="1"/>
      <c r="E49" s="1"/>
      <c r="F49" s="1"/>
      <c r="G49" s="4"/>
      <c r="H49" s="3"/>
      <c r="I49" s="5"/>
    </row>
    <row r="50" spans="1:9" s="6" customFormat="1" x14ac:dyDescent="0.2">
      <c r="A50" s="1"/>
      <c r="B50" s="113"/>
      <c r="C50" s="2"/>
      <c r="D50" s="1"/>
      <c r="E50" s="1"/>
      <c r="F50" s="1"/>
      <c r="G50" s="4"/>
      <c r="H50" s="3"/>
      <c r="I50" s="5"/>
    </row>
    <row r="51" spans="1:9" s="6" customFormat="1" x14ac:dyDescent="0.2">
      <c r="A51" s="1"/>
      <c r="B51" s="113"/>
      <c r="C51" s="2"/>
      <c r="D51" s="1"/>
      <c r="E51" s="1"/>
      <c r="F51" s="1"/>
      <c r="G51" s="4"/>
      <c r="H51" s="3"/>
      <c r="I51" s="5"/>
    </row>
    <row r="52" spans="1:9" s="6" customFormat="1" x14ac:dyDescent="0.2">
      <c r="A52" s="1"/>
      <c r="B52" s="113"/>
      <c r="C52" s="2"/>
      <c r="D52" s="1"/>
      <c r="E52" s="1"/>
      <c r="F52" s="1"/>
      <c r="G52" s="4"/>
      <c r="H52" s="3"/>
      <c r="I52" s="5"/>
    </row>
    <row r="53" spans="1:9" s="6" customFormat="1" x14ac:dyDescent="0.2">
      <c r="A53" s="1"/>
      <c r="B53" s="113"/>
      <c r="C53" s="2"/>
      <c r="D53" s="1"/>
      <c r="E53" s="1"/>
      <c r="F53" s="1"/>
      <c r="G53" s="4"/>
      <c r="H53" s="3"/>
      <c r="I53" s="5"/>
    </row>
    <row r="54" spans="1:9" s="6" customFormat="1" x14ac:dyDescent="0.2">
      <c r="A54" s="1"/>
      <c r="B54" s="113"/>
      <c r="C54" s="2"/>
      <c r="D54" s="1"/>
      <c r="E54" s="1"/>
      <c r="F54" s="1"/>
      <c r="G54" s="4"/>
      <c r="H54" s="3"/>
      <c r="I54" s="5"/>
    </row>
    <row r="55" spans="1:9" s="6" customFormat="1" x14ac:dyDescent="0.2">
      <c r="A55" s="1"/>
      <c r="B55" s="113"/>
      <c r="C55" s="2"/>
      <c r="D55" s="1"/>
      <c r="E55" s="1"/>
      <c r="F55" s="1"/>
      <c r="G55" s="4"/>
      <c r="H55" s="3"/>
      <c r="I55" s="5"/>
    </row>
    <row r="56" spans="1:9" s="6" customFormat="1" x14ac:dyDescent="0.2">
      <c r="A56" s="1"/>
      <c r="B56" s="113"/>
      <c r="C56" s="2"/>
      <c r="D56" s="1"/>
      <c r="E56" s="1"/>
      <c r="F56" s="1"/>
      <c r="G56" s="4"/>
      <c r="H56" s="3"/>
      <c r="I56" s="5"/>
    </row>
    <row r="57" spans="1:9" s="6" customFormat="1" x14ac:dyDescent="0.2">
      <c r="A57" s="1"/>
      <c r="B57" s="113"/>
      <c r="C57" s="2"/>
      <c r="D57" s="1"/>
      <c r="E57" s="1"/>
      <c r="F57" s="1"/>
      <c r="G57" s="4"/>
      <c r="H57" s="3"/>
      <c r="I57" s="5"/>
    </row>
    <row r="58" spans="1:9" s="6" customFormat="1" x14ac:dyDescent="0.2">
      <c r="A58" s="1"/>
      <c r="B58" s="113"/>
      <c r="C58" s="2"/>
      <c r="D58" s="1"/>
      <c r="E58" s="1"/>
      <c r="F58" s="1"/>
      <c r="G58" s="4"/>
      <c r="H58" s="3"/>
      <c r="I58" s="5"/>
    </row>
    <row r="59" spans="1:9" s="6" customFormat="1" x14ac:dyDescent="0.2">
      <c r="A59" s="1"/>
      <c r="B59" s="113"/>
      <c r="C59" s="2"/>
      <c r="D59" s="1"/>
      <c r="E59" s="1"/>
      <c r="F59" s="1"/>
      <c r="G59" s="4"/>
      <c r="H59" s="3"/>
      <c r="I59" s="5"/>
    </row>
    <row r="60" spans="1:9" s="6" customFormat="1" x14ac:dyDescent="0.2">
      <c r="A60" s="1"/>
      <c r="B60" s="113"/>
      <c r="C60" s="2"/>
      <c r="D60" s="1"/>
      <c r="E60" s="1"/>
      <c r="F60" s="1"/>
      <c r="G60" s="4"/>
      <c r="H60" s="3"/>
      <c r="I60" s="5"/>
    </row>
    <row r="61" spans="1:9" s="6" customFormat="1" x14ac:dyDescent="0.2">
      <c r="A61" s="1"/>
      <c r="B61" s="113"/>
      <c r="C61" s="2"/>
      <c r="D61" s="1"/>
      <c r="E61" s="1"/>
      <c r="F61" s="1"/>
      <c r="G61" s="4"/>
      <c r="H61" s="3"/>
      <c r="I61" s="5"/>
    </row>
    <row r="62" spans="1:9" s="6" customFormat="1" x14ac:dyDescent="0.2">
      <c r="A62" s="1"/>
      <c r="B62" s="113"/>
      <c r="C62" s="2"/>
      <c r="D62" s="1"/>
      <c r="E62" s="1"/>
      <c r="F62" s="1"/>
      <c r="G62" s="4"/>
      <c r="H62" s="3"/>
      <c r="I62" s="5"/>
    </row>
    <row r="63" spans="1:9" s="6" customFormat="1" x14ac:dyDescent="0.2">
      <c r="A63" s="1"/>
      <c r="B63" s="113"/>
      <c r="C63" s="2"/>
      <c r="D63" s="1"/>
      <c r="E63" s="1"/>
      <c r="F63" s="1"/>
      <c r="G63" s="4"/>
      <c r="H63" s="3"/>
      <c r="I63" s="5"/>
    </row>
    <row r="64" spans="1:9" s="6" customFormat="1" x14ac:dyDescent="0.2">
      <c r="A64" s="1"/>
      <c r="B64" s="113"/>
      <c r="C64" s="2"/>
      <c r="D64" s="1"/>
      <c r="E64" s="1"/>
      <c r="F64" s="1"/>
      <c r="G64" s="4"/>
      <c r="H64" s="3"/>
      <c r="I64" s="5"/>
    </row>
    <row r="65" spans="1:9" s="6" customFormat="1" x14ac:dyDescent="0.2">
      <c r="A65" s="1"/>
      <c r="B65" s="113"/>
      <c r="C65" s="2"/>
      <c r="D65" s="1"/>
      <c r="E65" s="1"/>
      <c r="F65" s="1"/>
      <c r="G65" s="4"/>
      <c r="H65" s="3"/>
      <c r="I65" s="5"/>
    </row>
    <row r="66" spans="1:9" s="6" customFormat="1" x14ac:dyDescent="0.2">
      <c r="A66" s="1"/>
      <c r="B66" s="113"/>
      <c r="C66" s="2"/>
      <c r="D66" s="1"/>
      <c r="E66" s="1"/>
      <c r="F66" s="1"/>
      <c r="G66" s="4"/>
      <c r="H66" s="3"/>
      <c r="I66" s="5"/>
    </row>
    <row r="67" spans="1:9" s="6" customFormat="1" x14ac:dyDescent="0.2">
      <c r="A67" s="1"/>
      <c r="B67" s="113"/>
      <c r="C67" s="2"/>
      <c r="D67" s="1"/>
      <c r="E67" s="1"/>
      <c r="F67" s="1"/>
      <c r="G67" s="4"/>
      <c r="H67" s="3"/>
      <c r="I67" s="5"/>
    </row>
    <row r="68" spans="1:9" s="6" customFormat="1" x14ac:dyDescent="0.2">
      <c r="A68" s="1"/>
      <c r="B68" s="113"/>
      <c r="C68" s="2"/>
      <c r="D68" s="1"/>
      <c r="E68" s="1"/>
      <c r="F68" s="1"/>
      <c r="G68" s="4"/>
      <c r="H68" s="3"/>
      <c r="I68" s="5"/>
    </row>
    <row r="69" spans="1:9" s="6" customFormat="1" x14ac:dyDescent="0.2">
      <c r="A69" s="1"/>
      <c r="B69" s="113"/>
      <c r="C69" s="2"/>
      <c r="D69" s="1"/>
      <c r="E69" s="1"/>
      <c r="F69" s="1"/>
      <c r="G69" s="4"/>
      <c r="H69" s="3"/>
      <c r="I69" s="5"/>
    </row>
    <row r="70" spans="1:9" s="6" customFormat="1" x14ac:dyDescent="0.2">
      <c r="A70" s="1"/>
      <c r="B70" s="113"/>
      <c r="C70" s="2"/>
      <c r="D70" s="1"/>
      <c r="E70" s="1"/>
      <c r="F70" s="1"/>
      <c r="G70" s="4"/>
      <c r="H70" s="3"/>
      <c r="I70" s="5"/>
    </row>
    <row r="71" spans="1:9" s="6" customFormat="1" x14ac:dyDescent="0.2">
      <c r="A71" s="1"/>
      <c r="B71" s="113"/>
      <c r="C71" s="2"/>
      <c r="D71" s="1"/>
      <c r="E71" s="1"/>
      <c r="F71" s="1"/>
      <c r="G71" s="4"/>
      <c r="H71" s="3"/>
      <c r="I71" s="5"/>
    </row>
    <row r="72" spans="1:9" s="6" customFormat="1" x14ac:dyDescent="0.2">
      <c r="A72" s="1"/>
      <c r="B72" s="113"/>
      <c r="C72" s="2"/>
      <c r="D72" s="1"/>
      <c r="E72" s="1"/>
      <c r="F72" s="1"/>
      <c r="G72" s="4"/>
      <c r="H72" s="3"/>
      <c r="I72" s="5"/>
    </row>
    <row r="73" spans="1:9" s="6" customFormat="1" x14ac:dyDescent="0.2">
      <c r="A73" s="1"/>
      <c r="B73" s="113"/>
      <c r="C73" s="2"/>
      <c r="D73" s="1"/>
      <c r="E73" s="1"/>
      <c r="F73" s="1"/>
      <c r="G73" s="4"/>
      <c r="H73" s="3"/>
      <c r="I73" s="5"/>
    </row>
    <row r="74" spans="1:9" s="6" customFormat="1" x14ac:dyDescent="0.2">
      <c r="A74" s="1"/>
      <c r="B74" s="113"/>
      <c r="C74" s="2"/>
      <c r="D74" s="1"/>
      <c r="E74" s="1"/>
      <c r="F74" s="1"/>
      <c r="G74" s="4"/>
      <c r="H74" s="3"/>
      <c r="I74" s="5"/>
    </row>
    <row r="75" spans="1:9" s="6" customFormat="1" x14ac:dyDescent="0.2">
      <c r="A75" s="1"/>
      <c r="B75" s="113"/>
      <c r="C75" s="2"/>
      <c r="D75" s="1"/>
      <c r="E75" s="1"/>
      <c r="F75" s="1"/>
      <c r="G75" s="4"/>
      <c r="H75" s="3"/>
      <c r="I75" s="5"/>
    </row>
    <row r="76" spans="1:9" s="6" customFormat="1" x14ac:dyDescent="0.2">
      <c r="A76" s="1"/>
      <c r="B76" s="113"/>
      <c r="C76" s="2"/>
      <c r="D76" s="1"/>
      <c r="E76" s="1"/>
      <c r="F76" s="1"/>
      <c r="G76" s="4"/>
      <c r="H76" s="3"/>
      <c r="I76" s="5"/>
    </row>
    <row r="77" spans="1:9" s="6" customFormat="1" x14ac:dyDescent="0.2">
      <c r="A77" s="1"/>
      <c r="B77" s="113"/>
      <c r="C77" s="2"/>
      <c r="D77" s="1"/>
      <c r="E77" s="1"/>
      <c r="F77" s="1"/>
      <c r="G77" s="4"/>
      <c r="H77" s="3"/>
      <c r="I77" s="5"/>
    </row>
    <row r="78" spans="1:9" s="6" customFormat="1" x14ac:dyDescent="0.2">
      <c r="A78" s="1"/>
      <c r="B78" s="113"/>
      <c r="C78" s="2"/>
      <c r="D78" s="1"/>
      <c r="E78" s="1"/>
      <c r="F78" s="1"/>
      <c r="G78" s="4"/>
      <c r="H78" s="3"/>
      <c r="I78" s="5"/>
    </row>
    <row r="79" spans="1:9" s="6" customFormat="1" x14ac:dyDescent="0.2">
      <c r="A79" s="1"/>
      <c r="B79" s="113"/>
      <c r="C79" s="2"/>
      <c r="D79" s="1"/>
      <c r="E79" s="1"/>
      <c r="F79" s="1"/>
      <c r="G79" s="4"/>
      <c r="H79" s="3"/>
      <c r="I79" s="5"/>
    </row>
    <row r="80" spans="1:9" s="6" customFormat="1" x14ac:dyDescent="0.2">
      <c r="A80" s="1"/>
      <c r="B80" s="113"/>
      <c r="C80" s="2"/>
      <c r="D80" s="1"/>
      <c r="E80" s="1"/>
      <c r="F80" s="1"/>
      <c r="G80" s="4"/>
      <c r="H80" s="3"/>
      <c r="I80" s="5"/>
    </row>
    <row r="81" spans="1:9" s="6" customFormat="1" x14ac:dyDescent="0.2">
      <c r="A81" s="1"/>
      <c r="B81" s="113"/>
      <c r="C81" s="2"/>
      <c r="D81" s="1"/>
      <c r="E81" s="1"/>
      <c r="F81" s="1"/>
      <c r="G81" s="4"/>
      <c r="H81" s="3"/>
      <c r="I81" s="5"/>
    </row>
    <row r="82" spans="1:9" s="6" customFormat="1" x14ac:dyDescent="0.2">
      <c r="A82" s="1"/>
      <c r="B82" s="113"/>
      <c r="C82" s="2"/>
      <c r="D82" s="1"/>
      <c r="E82" s="1"/>
      <c r="F82" s="1"/>
      <c r="G82" s="4"/>
      <c r="H82" s="3"/>
      <c r="I82" s="5"/>
    </row>
    <row r="83" spans="1:9" s="6" customFormat="1" x14ac:dyDescent="0.2">
      <c r="A83" s="1"/>
      <c r="B83" s="113"/>
      <c r="C83" s="2"/>
      <c r="D83" s="1"/>
      <c r="E83" s="1"/>
      <c r="F83" s="1"/>
      <c r="G83" s="4"/>
      <c r="H83" s="3"/>
      <c r="I83" s="5"/>
    </row>
    <row r="84" spans="1:9" s="6" customFormat="1" x14ac:dyDescent="0.2">
      <c r="A84" s="1"/>
      <c r="B84" s="113"/>
      <c r="C84" s="2"/>
      <c r="D84" s="1"/>
      <c r="E84" s="1"/>
      <c r="F84" s="1"/>
      <c r="G84" s="4"/>
      <c r="H84" s="3"/>
      <c r="I84" s="5"/>
    </row>
    <row r="85" spans="1:9" s="6" customFormat="1" x14ac:dyDescent="0.2">
      <c r="A85" s="1"/>
      <c r="B85" s="113"/>
      <c r="C85" s="2"/>
      <c r="D85" s="1"/>
      <c r="E85" s="1"/>
      <c r="F85" s="1"/>
      <c r="G85" s="4"/>
      <c r="H85" s="3"/>
      <c r="I85" s="5"/>
    </row>
    <row r="86" spans="1:9" s="6" customFormat="1" x14ac:dyDescent="0.2">
      <c r="A86" s="1"/>
      <c r="B86" s="113"/>
      <c r="C86" s="2"/>
      <c r="D86" s="1"/>
      <c r="E86" s="1"/>
      <c r="F86" s="1"/>
      <c r="G86" s="4"/>
      <c r="H86" s="3"/>
      <c r="I86" s="5"/>
    </row>
    <row r="87" spans="1:9" s="6" customFormat="1" x14ac:dyDescent="0.2">
      <c r="A87" s="1"/>
      <c r="B87" s="113"/>
      <c r="C87" s="2"/>
      <c r="D87" s="1"/>
      <c r="E87" s="1"/>
      <c r="F87" s="1"/>
      <c r="G87" s="4"/>
      <c r="H87" s="3"/>
      <c r="I87" s="5"/>
    </row>
    <row r="88" spans="1:9" s="6" customFormat="1" x14ac:dyDescent="0.2">
      <c r="A88" s="1"/>
      <c r="B88" s="113"/>
      <c r="C88" s="2"/>
      <c r="D88" s="1"/>
      <c r="E88" s="1"/>
      <c r="F88" s="1"/>
      <c r="G88" s="4"/>
      <c r="H88" s="3"/>
      <c r="I88" s="5"/>
    </row>
    <row r="89" spans="1:9" s="6" customFormat="1" x14ac:dyDescent="0.2">
      <c r="A89" s="1"/>
      <c r="B89" s="113"/>
      <c r="C89" s="2"/>
      <c r="D89" s="1"/>
      <c r="E89" s="1"/>
      <c r="F89" s="1"/>
      <c r="G89" s="4"/>
      <c r="H89" s="3"/>
      <c r="I89" s="5"/>
    </row>
    <row r="90" spans="1:9" s="6" customFormat="1" x14ac:dyDescent="0.2">
      <c r="A90" s="1"/>
      <c r="B90" s="113"/>
      <c r="C90" s="2"/>
      <c r="D90" s="1"/>
      <c r="E90" s="1"/>
      <c r="F90" s="1"/>
      <c r="G90" s="4"/>
      <c r="H90" s="3"/>
      <c r="I90" s="5"/>
    </row>
    <row r="91" spans="1:9" s="6" customFormat="1" x14ac:dyDescent="0.2">
      <c r="A91" s="1"/>
      <c r="B91" s="113"/>
      <c r="C91" s="2"/>
      <c r="D91" s="1"/>
      <c r="E91" s="1"/>
      <c r="F91" s="1"/>
      <c r="G91" s="4"/>
      <c r="H91" s="3"/>
      <c r="I91" s="5"/>
    </row>
    <row r="92" spans="1:9" s="6" customFormat="1" x14ac:dyDescent="0.2">
      <c r="A92" s="1"/>
      <c r="B92" s="113"/>
      <c r="C92" s="2"/>
      <c r="D92" s="1"/>
      <c r="E92" s="1"/>
      <c r="F92" s="1"/>
      <c r="G92" s="4"/>
      <c r="H92" s="3"/>
      <c r="I92" s="5"/>
    </row>
    <row r="93" spans="1:9" s="6" customFormat="1" x14ac:dyDescent="0.2">
      <c r="A93" s="1"/>
      <c r="B93" s="113"/>
      <c r="C93" s="2"/>
      <c r="D93" s="1"/>
      <c r="E93" s="1"/>
      <c r="F93" s="1"/>
      <c r="G93" s="4"/>
      <c r="H93" s="3"/>
      <c r="I93" s="5"/>
    </row>
    <row r="94" spans="1:9" s="6" customFormat="1" x14ac:dyDescent="0.2">
      <c r="A94" s="1"/>
      <c r="B94" s="113"/>
      <c r="C94" s="2"/>
      <c r="D94" s="1"/>
      <c r="E94" s="1"/>
      <c r="F94" s="1"/>
      <c r="G94" s="4"/>
      <c r="H94" s="3"/>
      <c r="I94" s="5"/>
    </row>
    <row r="95" spans="1:9" s="6" customFormat="1" x14ac:dyDescent="0.2">
      <c r="A95" s="1"/>
      <c r="B95" s="113"/>
      <c r="C95" s="2"/>
      <c r="D95" s="1"/>
      <c r="E95" s="1"/>
      <c r="F95" s="1"/>
      <c r="G95" s="4"/>
      <c r="H95" s="3"/>
      <c r="I95" s="5"/>
    </row>
    <row r="96" spans="1:9" s="6" customFormat="1" x14ac:dyDescent="0.2">
      <c r="A96" s="1"/>
      <c r="B96" s="113"/>
      <c r="C96" s="2"/>
      <c r="D96" s="1"/>
      <c r="E96" s="1"/>
      <c r="F96" s="1"/>
      <c r="G96" s="4"/>
      <c r="H96" s="3"/>
      <c r="I96" s="5"/>
    </row>
    <row r="97" spans="1:9" s="6" customFormat="1" x14ac:dyDescent="0.2">
      <c r="A97" s="1"/>
      <c r="B97" s="113"/>
      <c r="C97" s="2"/>
      <c r="D97" s="1"/>
      <c r="E97" s="1"/>
      <c r="F97" s="1"/>
      <c r="G97" s="4"/>
      <c r="H97" s="3"/>
      <c r="I97" s="5"/>
    </row>
    <row r="98" spans="1:9" s="6" customFormat="1" x14ac:dyDescent="0.2">
      <c r="A98" s="1"/>
      <c r="B98" s="113"/>
      <c r="C98" s="2"/>
      <c r="D98" s="1"/>
      <c r="E98" s="1"/>
      <c r="F98" s="1"/>
      <c r="G98" s="4"/>
      <c r="H98" s="3"/>
      <c r="I98" s="5"/>
    </row>
    <row r="99" spans="1:9" s="6" customFormat="1" x14ac:dyDescent="0.2">
      <c r="A99" s="1"/>
      <c r="B99" s="113"/>
      <c r="C99" s="2"/>
      <c r="D99" s="1"/>
      <c r="E99" s="1"/>
      <c r="F99" s="1"/>
      <c r="G99" s="4"/>
      <c r="H99" s="3"/>
      <c r="I99" s="5"/>
    </row>
    <row r="100" spans="1:9" s="6" customFormat="1" x14ac:dyDescent="0.2">
      <c r="A100" s="1"/>
      <c r="B100" s="113"/>
      <c r="C100" s="2"/>
      <c r="D100" s="1"/>
      <c r="E100" s="1"/>
      <c r="F100" s="1"/>
      <c r="G100" s="4"/>
      <c r="H100" s="3"/>
      <c r="I100" s="5"/>
    </row>
    <row r="101" spans="1:9" s="6" customFormat="1" x14ac:dyDescent="0.2">
      <c r="A101" s="1"/>
      <c r="B101" s="113"/>
      <c r="C101" s="2"/>
      <c r="D101" s="1"/>
      <c r="E101" s="1"/>
      <c r="F101" s="1"/>
      <c r="G101" s="4"/>
      <c r="H101" s="3"/>
      <c r="I101" s="5"/>
    </row>
    <row r="102" spans="1:9" s="6" customFormat="1" x14ac:dyDescent="0.2">
      <c r="A102" s="1"/>
      <c r="B102" s="113"/>
      <c r="C102" s="2"/>
      <c r="D102" s="1"/>
      <c r="E102" s="1"/>
      <c r="F102" s="1"/>
      <c r="G102" s="4"/>
      <c r="H102" s="3"/>
      <c r="I102" s="5"/>
    </row>
    <row r="103" spans="1:9" s="6" customFormat="1" x14ac:dyDescent="0.2">
      <c r="A103" s="1"/>
      <c r="B103" s="113"/>
      <c r="C103" s="2"/>
      <c r="D103" s="1"/>
      <c r="E103" s="1"/>
      <c r="F103" s="1"/>
      <c r="G103" s="4"/>
      <c r="H103" s="3"/>
      <c r="I103" s="5"/>
    </row>
    <row r="104" spans="1:9" s="6" customFormat="1" x14ac:dyDescent="0.2">
      <c r="A104" s="1"/>
      <c r="B104" s="113"/>
      <c r="C104" s="2"/>
      <c r="D104" s="1"/>
      <c r="E104" s="1"/>
      <c r="F104" s="1"/>
      <c r="G104" s="4"/>
      <c r="H104" s="3"/>
      <c r="I104" s="5"/>
    </row>
    <row r="105" spans="1:9" s="6" customFormat="1" x14ac:dyDescent="0.2">
      <c r="A105" s="1"/>
      <c r="B105" s="113"/>
      <c r="C105" s="2"/>
      <c r="D105" s="1"/>
      <c r="E105" s="1"/>
      <c r="F105" s="1"/>
      <c r="G105" s="4"/>
      <c r="H105" s="3"/>
      <c r="I105" s="5"/>
    </row>
    <row r="106" spans="1:9" s="6" customFormat="1" x14ac:dyDescent="0.2">
      <c r="A106" s="1"/>
      <c r="B106" s="113"/>
      <c r="C106" s="2"/>
      <c r="D106" s="1"/>
      <c r="E106" s="1"/>
      <c r="F106" s="1"/>
      <c r="G106" s="4"/>
      <c r="H106" s="3"/>
      <c r="I106" s="5"/>
    </row>
    <row r="107" spans="1:9" s="6" customFormat="1" x14ac:dyDescent="0.2">
      <c r="A107" s="1"/>
      <c r="B107" s="113"/>
      <c r="C107" s="2"/>
      <c r="D107" s="1"/>
      <c r="E107" s="1"/>
      <c r="F107" s="1"/>
      <c r="G107" s="4"/>
      <c r="H107" s="3"/>
      <c r="I107" s="5"/>
    </row>
    <row r="108" spans="1:9" s="6" customFormat="1" x14ac:dyDescent="0.2">
      <c r="A108" s="1"/>
      <c r="B108" s="113"/>
      <c r="C108" s="2"/>
      <c r="D108" s="1"/>
      <c r="E108" s="1"/>
      <c r="F108" s="1"/>
      <c r="G108" s="4"/>
      <c r="H108" s="3"/>
      <c r="I108" s="5"/>
    </row>
    <row r="109" spans="1:9" s="6" customFormat="1" x14ac:dyDescent="0.2">
      <c r="A109" s="1"/>
      <c r="B109" s="113"/>
      <c r="C109" s="2"/>
      <c r="D109" s="1"/>
      <c r="E109" s="1"/>
      <c r="F109" s="1"/>
      <c r="G109" s="4"/>
      <c r="H109" s="3"/>
      <c r="I109" s="5"/>
    </row>
    <row r="110" spans="1:9" s="6" customFormat="1" x14ac:dyDescent="0.2">
      <c r="A110" s="1"/>
      <c r="B110" s="113"/>
      <c r="C110" s="2"/>
      <c r="D110" s="1"/>
      <c r="E110" s="1"/>
      <c r="F110" s="1"/>
      <c r="G110" s="4"/>
      <c r="H110" s="3"/>
      <c r="I110" s="5"/>
    </row>
    <row r="111" spans="1:9" s="6" customFormat="1" x14ac:dyDescent="0.2">
      <c r="A111" s="1"/>
      <c r="B111" s="113"/>
      <c r="C111" s="2"/>
      <c r="D111" s="1"/>
      <c r="E111" s="1"/>
      <c r="F111" s="1"/>
      <c r="G111" s="4"/>
      <c r="H111" s="3"/>
      <c r="I111" s="5"/>
    </row>
    <row r="112" spans="1:9" s="6" customFormat="1" x14ac:dyDescent="0.2">
      <c r="A112" s="1"/>
      <c r="B112" s="113"/>
      <c r="C112" s="2"/>
      <c r="D112" s="1"/>
      <c r="E112" s="1"/>
      <c r="F112" s="1"/>
      <c r="G112" s="4"/>
      <c r="H112" s="3"/>
      <c r="I112" s="5"/>
    </row>
    <row r="113" spans="1:9" s="6" customFormat="1" x14ac:dyDescent="0.2">
      <c r="A113" s="1"/>
      <c r="B113" s="113"/>
      <c r="C113" s="2"/>
      <c r="D113" s="1"/>
      <c r="E113" s="1"/>
      <c r="F113" s="1"/>
      <c r="G113" s="4"/>
      <c r="H113" s="3"/>
      <c r="I113" s="5"/>
    </row>
    <row r="114" spans="1:9" s="6" customFormat="1" x14ac:dyDescent="0.2">
      <c r="A114" s="1"/>
      <c r="B114" s="113"/>
      <c r="C114" s="2"/>
      <c r="D114" s="1"/>
      <c r="E114" s="1"/>
      <c r="F114" s="1"/>
      <c r="G114" s="4"/>
      <c r="H114" s="3"/>
      <c r="I114" s="5"/>
    </row>
    <row r="115" spans="1:9" s="6" customFormat="1" x14ac:dyDescent="0.2">
      <c r="A115" s="1"/>
      <c r="B115" s="113"/>
      <c r="C115" s="2"/>
      <c r="D115" s="1"/>
      <c r="E115" s="1"/>
      <c r="F115" s="1"/>
      <c r="G115" s="4"/>
      <c r="H115" s="3"/>
      <c r="I115" s="5"/>
    </row>
    <row r="116" spans="1:9" s="6" customFormat="1" x14ac:dyDescent="0.2">
      <c r="A116" s="1"/>
      <c r="B116" s="113"/>
      <c r="C116" s="2"/>
      <c r="D116" s="1"/>
      <c r="E116" s="1"/>
      <c r="F116" s="1"/>
      <c r="G116" s="4"/>
      <c r="H116" s="3"/>
      <c r="I116" s="5"/>
    </row>
    <row r="117" spans="1:9" s="6" customFormat="1" x14ac:dyDescent="0.2">
      <c r="A117" s="1"/>
      <c r="B117" s="113"/>
      <c r="C117" s="2"/>
      <c r="D117" s="1"/>
      <c r="E117" s="1"/>
      <c r="F117" s="1"/>
      <c r="G117" s="4"/>
      <c r="H117" s="3"/>
      <c r="I117" s="5"/>
    </row>
    <row r="118" spans="1:9" s="6" customFormat="1" x14ac:dyDescent="0.2">
      <c r="A118" s="1"/>
      <c r="B118" s="113"/>
      <c r="C118" s="2"/>
      <c r="D118" s="1"/>
      <c r="E118" s="1"/>
      <c r="F118" s="1"/>
      <c r="G118" s="4"/>
      <c r="H118" s="3"/>
      <c r="I118" s="5"/>
    </row>
    <row r="119" spans="1:9" s="6" customFormat="1" x14ac:dyDescent="0.2">
      <c r="A119" s="1"/>
      <c r="B119" s="113"/>
      <c r="C119" s="2"/>
      <c r="D119" s="1"/>
      <c r="E119" s="1"/>
      <c r="F119" s="1"/>
      <c r="G119" s="4"/>
      <c r="H119" s="3"/>
      <c r="I119" s="5"/>
    </row>
    <row r="120" spans="1:9" s="6" customFormat="1" x14ac:dyDescent="0.2">
      <c r="A120" s="1"/>
      <c r="B120" s="113"/>
      <c r="C120" s="2"/>
      <c r="D120" s="1"/>
      <c r="E120" s="1"/>
      <c r="F120" s="1"/>
      <c r="G120" s="4"/>
      <c r="H120" s="3"/>
      <c r="I120" s="5"/>
    </row>
    <row r="121" spans="1:9" s="6" customFormat="1" x14ac:dyDescent="0.2">
      <c r="A121" s="1"/>
      <c r="B121" s="113"/>
      <c r="C121" s="2"/>
      <c r="D121" s="1"/>
      <c r="E121" s="1"/>
      <c r="F121" s="1"/>
      <c r="G121" s="4"/>
      <c r="H121" s="3"/>
      <c r="I121" s="5"/>
    </row>
    <row r="122" spans="1:9" s="6" customFormat="1" x14ac:dyDescent="0.2">
      <c r="A122" s="1"/>
      <c r="B122" s="113"/>
      <c r="C122" s="2"/>
      <c r="D122" s="1"/>
      <c r="E122" s="1"/>
      <c r="F122" s="1"/>
      <c r="G122" s="4"/>
      <c r="H122" s="3"/>
      <c r="I122" s="5"/>
    </row>
    <row r="123" spans="1:9" s="6" customFormat="1" x14ac:dyDescent="0.2">
      <c r="A123" s="1"/>
      <c r="B123" s="113"/>
      <c r="C123" s="2"/>
      <c r="D123" s="1"/>
      <c r="E123" s="1"/>
      <c r="F123" s="1"/>
      <c r="G123" s="4"/>
      <c r="H123" s="3"/>
      <c r="I123" s="5"/>
    </row>
    <row r="124" spans="1:9" s="6" customFormat="1" x14ac:dyDescent="0.2">
      <c r="A124" s="1"/>
      <c r="B124" s="113"/>
      <c r="C124" s="2"/>
      <c r="D124" s="1"/>
      <c r="E124" s="1"/>
      <c r="F124" s="1"/>
      <c r="G124" s="4"/>
      <c r="H124" s="3"/>
      <c r="I124" s="5"/>
    </row>
    <row r="125" spans="1:9" s="6" customFormat="1" x14ac:dyDescent="0.2">
      <c r="A125" s="1"/>
      <c r="B125" s="113"/>
      <c r="C125" s="2"/>
      <c r="D125" s="1"/>
      <c r="E125" s="1"/>
      <c r="F125" s="1"/>
      <c r="G125" s="4"/>
      <c r="H125" s="3"/>
      <c r="I125" s="5"/>
    </row>
    <row r="126" spans="1:9" s="6" customFormat="1" x14ac:dyDescent="0.2">
      <c r="A126" s="1"/>
      <c r="B126" s="113"/>
      <c r="C126" s="2"/>
      <c r="D126" s="1"/>
      <c r="E126" s="1"/>
      <c r="F126" s="1"/>
      <c r="G126" s="4"/>
      <c r="H126" s="3"/>
      <c r="I126" s="5"/>
    </row>
    <row r="127" spans="1:9" s="6" customFormat="1" x14ac:dyDescent="0.2">
      <c r="A127" s="1"/>
      <c r="B127" s="113"/>
      <c r="C127" s="2"/>
      <c r="D127" s="1"/>
      <c r="E127" s="1"/>
      <c r="F127" s="1"/>
      <c r="G127" s="4"/>
      <c r="H127" s="3"/>
      <c r="I127" s="5"/>
    </row>
    <row r="128" spans="1:9" s="6" customFormat="1" x14ac:dyDescent="0.2">
      <c r="A128" s="1"/>
      <c r="B128" s="113"/>
      <c r="C128" s="2"/>
      <c r="D128" s="1"/>
      <c r="E128" s="1"/>
      <c r="F128" s="1"/>
      <c r="G128" s="4"/>
      <c r="H128" s="3"/>
      <c r="I128" s="5"/>
    </row>
    <row r="129" spans="1:9" s="6" customFormat="1" x14ac:dyDescent="0.2">
      <c r="A129" s="1"/>
      <c r="B129" s="113"/>
      <c r="C129" s="2"/>
      <c r="D129" s="1"/>
      <c r="E129" s="1"/>
      <c r="F129" s="1"/>
      <c r="G129" s="4"/>
      <c r="H129" s="3"/>
      <c r="I129" s="5"/>
    </row>
    <row r="130" spans="1:9" s="6" customFormat="1" x14ac:dyDescent="0.2">
      <c r="A130" s="1"/>
      <c r="B130" s="113"/>
      <c r="C130" s="2"/>
      <c r="D130" s="1"/>
      <c r="E130" s="1"/>
      <c r="F130" s="1"/>
      <c r="G130" s="4"/>
      <c r="H130" s="3"/>
      <c r="I130" s="5"/>
    </row>
    <row r="131" spans="1:9" s="6" customFormat="1" x14ac:dyDescent="0.2">
      <c r="A131" s="1"/>
      <c r="B131" s="113"/>
      <c r="C131" s="2"/>
      <c r="D131" s="1"/>
      <c r="E131" s="1"/>
      <c r="F131" s="1"/>
      <c r="G131" s="4"/>
      <c r="H131" s="3"/>
      <c r="I131" s="5"/>
    </row>
    <row r="132" spans="1:9" s="6" customFormat="1" x14ac:dyDescent="0.2">
      <c r="A132" s="1"/>
      <c r="B132" s="113"/>
      <c r="C132" s="2"/>
      <c r="D132" s="1"/>
      <c r="E132" s="1"/>
      <c r="F132" s="1"/>
      <c r="G132" s="4"/>
      <c r="H132" s="3"/>
      <c r="I132" s="5"/>
    </row>
    <row r="133" spans="1:9" s="6" customFormat="1" x14ac:dyDescent="0.2">
      <c r="A133" s="1"/>
      <c r="B133" s="113"/>
      <c r="C133" s="2"/>
      <c r="D133" s="1"/>
      <c r="E133" s="1"/>
      <c r="F133" s="1"/>
      <c r="G133" s="4"/>
      <c r="H133" s="3"/>
      <c r="I133" s="5"/>
    </row>
    <row r="134" spans="1:9" s="6" customFormat="1" x14ac:dyDescent="0.2">
      <c r="A134" s="1"/>
      <c r="B134" s="113"/>
      <c r="C134" s="2"/>
      <c r="D134" s="1"/>
      <c r="E134" s="1"/>
      <c r="F134" s="1"/>
      <c r="G134" s="4"/>
      <c r="H134" s="3"/>
      <c r="I134" s="5"/>
    </row>
    <row r="135" spans="1:9" s="6" customFormat="1" x14ac:dyDescent="0.2">
      <c r="A135" s="1"/>
      <c r="B135" s="113"/>
      <c r="C135" s="2"/>
      <c r="D135" s="1"/>
      <c r="E135" s="1"/>
      <c r="F135" s="1"/>
      <c r="G135" s="4"/>
      <c r="H135" s="3"/>
      <c r="I135" s="5"/>
    </row>
    <row r="136" spans="1:9" s="6" customFormat="1" x14ac:dyDescent="0.2">
      <c r="A136" s="1"/>
      <c r="B136" s="113"/>
      <c r="C136" s="2"/>
      <c r="D136" s="1"/>
      <c r="E136" s="1"/>
      <c r="F136" s="1"/>
      <c r="G136" s="4"/>
      <c r="H136" s="3"/>
      <c r="I136" s="5"/>
    </row>
    <row r="137" spans="1:9" s="6" customFormat="1" x14ac:dyDescent="0.2">
      <c r="A137" s="1"/>
      <c r="B137" s="113"/>
      <c r="C137" s="2"/>
      <c r="D137" s="1"/>
      <c r="E137" s="1"/>
      <c r="F137" s="1"/>
      <c r="G137" s="4"/>
      <c r="H137" s="3"/>
      <c r="I137" s="5"/>
    </row>
    <row r="138" spans="1:9" s="6" customFormat="1" x14ac:dyDescent="0.2">
      <c r="A138" s="1"/>
      <c r="B138" s="113"/>
      <c r="C138" s="2"/>
      <c r="D138" s="1"/>
      <c r="E138" s="1"/>
      <c r="F138" s="1"/>
      <c r="G138" s="4"/>
      <c r="H138" s="3"/>
      <c r="I138" s="5"/>
    </row>
    <row r="139" spans="1:9" s="6" customFormat="1" x14ac:dyDescent="0.2">
      <c r="A139" s="1"/>
      <c r="B139" s="113"/>
      <c r="C139" s="2"/>
      <c r="D139" s="1"/>
      <c r="E139" s="1"/>
      <c r="F139" s="1"/>
      <c r="G139" s="4"/>
      <c r="H139" s="3"/>
      <c r="I139" s="5"/>
    </row>
    <row r="140" spans="1:9" s="6" customFormat="1" x14ac:dyDescent="0.2">
      <c r="A140" s="1"/>
      <c r="B140" s="113"/>
      <c r="C140" s="2"/>
      <c r="D140" s="1"/>
      <c r="E140" s="1"/>
      <c r="F140" s="1"/>
      <c r="G140" s="4"/>
      <c r="H140" s="3"/>
      <c r="I140" s="5"/>
    </row>
    <row r="141" spans="1:9" s="6" customFormat="1" x14ac:dyDescent="0.2">
      <c r="A141" s="1"/>
      <c r="B141" s="113"/>
      <c r="C141" s="2"/>
      <c r="D141" s="1"/>
      <c r="E141" s="1"/>
      <c r="F141" s="1"/>
      <c r="G141" s="4"/>
      <c r="H141" s="3"/>
      <c r="I141" s="5"/>
    </row>
    <row r="142" spans="1:9" s="6" customFormat="1" x14ac:dyDescent="0.2">
      <c r="A142" s="1"/>
      <c r="B142" s="113"/>
      <c r="C142" s="2"/>
      <c r="D142" s="1"/>
      <c r="E142" s="1"/>
      <c r="F142" s="1"/>
      <c r="G142" s="4"/>
      <c r="H142" s="3"/>
      <c r="I142" s="5"/>
    </row>
    <row r="143" spans="1:9" s="6" customFormat="1" x14ac:dyDescent="0.2">
      <c r="A143" s="1"/>
      <c r="B143" s="113"/>
      <c r="C143" s="2"/>
      <c r="D143" s="1"/>
      <c r="E143" s="1"/>
      <c r="F143" s="1"/>
      <c r="G143" s="4"/>
      <c r="H143" s="3"/>
      <c r="I143" s="5"/>
    </row>
    <row r="144" spans="1:9" s="6" customFormat="1" x14ac:dyDescent="0.2">
      <c r="A144" s="1"/>
      <c r="B144" s="113"/>
      <c r="C144" s="2"/>
      <c r="D144" s="1"/>
      <c r="E144" s="1"/>
      <c r="F144" s="1"/>
      <c r="G144" s="4"/>
      <c r="H144" s="3"/>
      <c r="I144" s="5"/>
    </row>
    <row r="145" spans="1:53" s="6" customFormat="1" x14ac:dyDescent="0.2">
      <c r="A145" s="1"/>
      <c r="B145" s="113"/>
      <c r="C145" s="2"/>
      <c r="D145" s="1"/>
      <c r="E145" s="1"/>
      <c r="F145" s="1"/>
      <c r="G145" s="4"/>
      <c r="H145" s="3"/>
      <c r="I145" s="5"/>
    </row>
    <row r="146" spans="1:53" s="6" customFormat="1" x14ac:dyDescent="0.2">
      <c r="A146" s="1"/>
      <c r="B146" s="113"/>
      <c r="C146" s="2"/>
      <c r="D146" s="1"/>
      <c r="E146" s="1"/>
      <c r="F146" s="1"/>
      <c r="G146" s="4"/>
      <c r="H146" s="3"/>
      <c r="I146" s="5"/>
    </row>
    <row r="147" spans="1:53" s="6" customFormat="1" x14ac:dyDescent="0.2">
      <c r="A147" s="1"/>
      <c r="B147" s="113"/>
      <c r="C147" s="2"/>
      <c r="D147" s="1"/>
      <c r="E147" s="1"/>
      <c r="F147" s="1"/>
      <c r="G147" s="4"/>
      <c r="H147" s="3"/>
      <c r="I147" s="5"/>
    </row>
    <row r="148" spans="1:53" s="6" customFormat="1" x14ac:dyDescent="0.2">
      <c r="A148" s="1"/>
      <c r="B148" s="113"/>
      <c r="C148" s="2"/>
      <c r="D148" s="1"/>
      <c r="E148" s="1"/>
      <c r="F148" s="1"/>
      <c r="G148" s="4"/>
      <c r="H148" s="3"/>
      <c r="I148" s="5"/>
    </row>
    <row r="149" spans="1:53" s="6" customFormat="1" x14ac:dyDescent="0.2">
      <c r="A149" s="1"/>
      <c r="B149" s="113"/>
      <c r="C149" s="2"/>
      <c r="D149" s="1"/>
      <c r="E149" s="1"/>
      <c r="F149" s="1"/>
      <c r="G149" s="4"/>
      <c r="H149" s="3"/>
      <c r="I149" s="5"/>
    </row>
    <row r="150" spans="1:53" s="6" customFormat="1" x14ac:dyDescent="0.2">
      <c r="A150" s="1"/>
      <c r="B150" s="113"/>
      <c r="C150" s="2"/>
      <c r="D150" s="1"/>
      <c r="E150" s="1"/>
      <c r="F150" s="1"/>
      <c r="G150" s="4"/>
      <c r="H150" s="3"/>
      <c r="I150" s="5"/>
    </row>
    <row r="151" spans="1:53" s="6" customFormat="1" x14ac:dyDescent="0.2">
      <c r="A151" s="1"/>
      <c r="B151" s="113"/>
      <c r="C151" s="2"/>
      <c r="D151" s="1"/>
      <c r="E151" s="1"/>
      <c r="F151" s="1"/>
      <c r="G151" s="4"/>
      <c r="H151" s="3"/>
      <c r="I151" s="5"/>
    </row>
    <row r="152" spans="1:53" s="6" customFormat="1" x14ac:dyDescent="0.2">
      <c r="A152" s="1"/>
      <c r="B152" s="113"/>
      <c r="C152" s="2"/>
      <c r="D152" s="1"/>
      <c r="E152" s="1"/>
      <c r="F152" s="1"/>
      <c r="G152" s="4"/>
      <c r="H152" s="3"/>
      <c r="I152" s="5"/>
    </row>
    <row r="153" spans="1:53" s="6" customFormat="1" x14ac:dyDescent="0.2">
      <c r="A153" s="1"/>
      <c r="B153" s="113"/>
      <c r="C153" s="2"/>
      <c r="D153" s="1"/>
      <c r="E153" s="1"/>
      <c r="F153" s="1"/>
      <c r="G153" s="4"/>
      <c r="H153" s="3"/>
      <c r="I153" s="5"/>
    </row>
    <row r="154" spans="1:53" s="6" customFormat="1" x14ac:dyDescent="0.2">
      <c r="A154" s="1"/>
      <c r="B154" s="113"/>
      <c r="C154" s="2"/>
      <c r="D154" s="1"/>
      <c r="E154" s="1"/>
      <c r="F154" s="1"/>
      <c r="G154" s="4"/>
      <c r="H154" s="3"/>
      <c r="I154" s="5"/>
    </row>
    <row r="155" spans="1:53" s="6" customFormat="1" x14ac:dyDescent="0.2">
      <c r="A155" s="1"/>
      <c r="B155" s="113"/>
      <c r="C155" s="2"/>
      <c r="D155" s="1"/>
      <c r="E155" s="1"/>
      <c r="F155" s="1"/>
      <c r="G155" s="4"/>
      <c r="H155" s="3"/>
      <c r="I155" s="5"/>
    </row>
    <row r="156" spans="1:53" s="79" customFormat="1" ht="20.25" x14ac:dyDescent="0.2">
      <c r="A156" s="1"/>
      <c r="B156" s="113"/>
      <c r="C156" s="2"/>
      <c r="D156" s="1"/>
      <c r="E156" s="1"/>
      <c r="F156" s="1"/>
      <c r="G156" s="4"/>
      <c r="H156" s="3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spans="1:53" s="79" customFormat="1" ht="20.25" x14ac:dyDescent="0.2">
      <c r="A157" s="1"/>
      <c r="B157" s="113"/>
      <c r="C157" s="2"/>
      <c r="D157" s="1"/>
      <c r="E157" s="1"/>
      <c r="F157" s="1"/>
      <c r="G157" s="4"/>
      <c r="H157" s="3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spans="1:53" s="79" customFormat="1" ht="20.25" x14ac:dyDescent="0.2">
      <c r="A158" s="1"/>
      <c r="B158" s="113"/>
      <c r="C158" s="2"/>
      <c r="D158" s="1"/>
      <c r="E158" s="1"/>
      <c r="F158" s="1"/>
      <c r="G158" s="4"/>
      <c r="H158" s="3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spans="1:53" s="79" customFormat="1" ht="20.25" x14ac:dyDescent="0.2">
      <c r="A159" s="1"/>
      <c r="B159" s="113"/>
      <c r="C159" s="2"/>
      <c r="D159" s="1"/>
      <c r="E159" s="1"/>
      <c r="F159" s="1"/>
      <c r="G159" s="4"/>
      <c r="H159" s="3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spans="1:53" s="79" customFormat="1" ht="20.25" x14ac:dyDescent="0.2">
      <c r="A160" s="1"/>
      <c r="B160" s="113"/>
      <c r="C160" s="2"/>
      <c r="D160" s="1"/>
      <c r="E160" s="1"/>
      <c r="F160" s="1"/>
      <c r="G160" s="4"/>
      <c r="H160" s="3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spans="1:53" s="79" customFormat="1" ht="20.25" x14ac:dyDescent="0.2">
      <c r="A161" s="1"/>
      <c r="B161" s="113"/>
      <c r="C161" s="2"/>
      <c r="D161" s="1"/>
      <c r="E161" s="1"/>
      <c r="F161" s="1"/>
      <c r="G161" s="4"/>
      <c r="H161" s="3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spans="1:53" s="79" customFormat="1" ht="20.25" x14ac:dyDescent="0.2">
      <c r="A162" s="1"/>
      <c r="B162" s="113"/>
      <c r="C162" s="2"/>
      <c r="D162" s="1"/>
      <c r="E162" s="1"/>
      <c r="F162" s="1"/>
      <c r="G162" s="4"/>
      <c r="H162" s="3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spans="1:53" s="79" customFormat="1" ht="20.25" x14ac:dyDescent="0.2">
      <c r="A163" s="1"/>
      <c r="B163" s="113"/>
      <c r="C163" s="2"/>
      <c r="D163" s="1"/>
      <c r="E163" s="1"/>
      <c r="F163" s="1"/>
      <c r="G163" s="4"/>
      <c r="H163" s="3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spans="1:53" s="79" customFormat="1" ht="20.25" x14ac:dyDescent="0.2">
      <c r="A164" s="1"/>
      <c r="B164" s="113"/>
      <c r="C164" s="2"/>
      <c r="D164" s="1"/>
      <c r="E164" s="1"/>
      <c r="F164" s="1"/>
      <c r="G164" s="4"/>
      <c r="H164" s="3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spans="1:53" s="79" customFormat="1" ht="20.25" x14ac:dyDescent="0.2">
      <c r="A165" s="1"/>
      <c r="B165" s="113"/>
      <c r="C165" s="2"/>
      <c r="D165" s="1"/>
      <c r="E165" s="1"/>
      <c r="F165" s="1"/>
      <c r="G165" s="4"/>
      <c r="H165" s="3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spans="1:53" s="79" customFormat="1" ht="20.25" x14ac:dyDescent="0.2">
      <c r="A166" s="1"/>
      <c r="B166" s="113"/>
      <c r="C166" s="2"/>
      <c r="D166" s="1"/>
      <c r="E166" s="1"/>
      <c r="F166" s="1"/>
      <c r="G166" s="4"/>
      <c r="H166" s="3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spans="1:53" s="79" customFormat="1" ht="20.25" x14ac:dyDescent="0.2">
      <c r="A167" s="1"/>
      <c r="B167" s="113"/>
      <c r="C167" s="2"/>
      <c r="D167" s="1"/>
      <c r="E167" s="1"/>
      <c r="F167" s="1"/>
      <c r="G167" s="4"/>
      <c r="H167" s="3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spans="1:53" s="79" customFormat="1" ht="20.25" x14ac:dyDescent="0.2">
      <c r="A168" s="1"/>
      <c r="B168" s="113"/>
      <c r="C168" s="2"/>
      <c r="D168" s="1"/>
      <c r="E168" s="1"/>
      <c r="F168" s="1"/>
      <c r="G168" s="4"/>
      <c r="H168" s="3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spans="1:53" s="79" customFormat="1" ht="20.25" x14ac:dyDescent="0.2">
      <c r="A169" s="1"/>
      <c r="B169" s="113"/>
      <c r="C169" s="2"/>
      <c r="D169" s="1"/>
      <c r="E169" s="1"/>
      <c r="F169" s="1"/>
      <c r="G169" s="4"/>
      <c r="H169" s="3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spans="1:53" s="79" customFormat="1" ht="20.25" x14ac:dyDescent="0.2">
      <c r="A170" s="1"/>
      <c r="B170" s="113"/>
      <c r="C170" s="2"/>
      <c r="D170" s="1"/>
      <c r="E170" s="1"/>
      <c r="F170" s="1"/>
      <c r="G170" s="4"/>
      <c r="H170" s="3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spans="1:53" s="79" customFormat="1" ht="20.25" x14ac:dyDescent="0.2">
      <c r="A171" s="1"/>
      <c r="B171" s="113"/>
      <c r="C171" s="2"/>
      <c r="D171" s="1"/>
      <c r="E171" s="1"/>
      <c r="F171" s="1"/>
      <c r="G171" s="4"/>
      <c r="H171" s="3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spans="1:53" s="6" customFormat="1" x14ac:dyDescent="0.2">
      <c r="A172" s="1"/>
      <c r="B172" s="113"/>
      <c r="C172" s="2"/>
      <c r="D172" s="1"/>
      <c r="E172" s="1"/>
      <c r="F172" s="1"/>
      <c r="G172" s="4"/>
      <c r="H172" s="3"/>
      <c r="I172" s="5"/>
    </row>
    <row r="173" spans="1:53" s="6" customFormat="1" x14ac:dyDescent="0.2">
      <c r="A173" s="1"/>
      <c r="B173" s="113"/>
      <c r="C173" s="2"/>
      <c r="D173" s="1"/>
      <c r="E173" s="1"/>
      <c r="F173" s="1"/>
      <c r="G173" s="4"/>
      <c r="H173" s="3"/>
      <c r="I173" s="5"/>
    </row>
    <row r="174" spans="1:53" s="6" customFormat="1" x14ac:dyDescent="0.2">
      <c r="A174" s="1"/>
      <c r="B174" s="113"/>
      <c r="C174" s="2"/>
      <c r="D174" s="1"/>
      <c r="E174" s="1"/>
      <c r="F174" s="1"/>
      <c r="G174" s="4"/>
      <c r="H174" s="3"/>
      <c r="I174" s="5"/>
    </row>
    <row r="175" spans="1:53" s="6" customFormat="1" x14ac:dyDescent="0.2">
      <c r="A175" s="1"/>
      <c r="B175" s="113"/>
      <c r="C175" s="2"/>
      <c r="D175" s="1"/>
      <c r="E175" s="1"/>
      <c r="F175" s="1"/>
      <c r="G175" s="4"/>
      <c r="H175" s="3"/>
      <c r="I175" s="5"/>
    </row>
    <row r="176" spans="1:53" s="6" customFormat="1" x14ac:dyDescent="0.2">
      <c r="A176" s="1"/>
      <c r="B176" s="113"/>
      <c r="C176" s="2"/>
      <c r="D176" s="1"/>
      <c r="E176" s="1"/>
      <c r="F176" s="1"/>
      <c r="G176" s="4"/>
      <c r="H176" s="3"/>
      <c r="I176" s="5"/>
    </row>
    <row r="177" spans="1:9" s="6" customFormat="1" x14ac:dyDescent="0.2">
      <c r="A177" s="1"/>
      <c r="B177" s="113"/>
      <c r="C177" s="2"/>
      <c r="D177" s="1"/>
      <c r="E177" s="1"/>
      <c r="F177" s="1"/>
      <c r="G177" s="4"/>
      <c r="H177" s="3"/>
      <c r="I177" s="5"/>
    </row>
    <row r="178" spans="1:9" s="6" customFormat="1" x14ac:dyDescent="0.2">
      <c r="A178" s="1"/>
      <c r="B178" s="113"/>
      <c r="C178" s="2"/>
      <c r="D178" s="1"/>
      <c r="E178" s="1"/>
      <c r="F178" s="1"/>
      <c r="G178" s="4"/>
      <c r="H178" s="3"/>
      <c r="I178" s="5"/>
    </row>
    <row r="179" spans="1:9" s="6" customFormat="1" x14ac:dyDescent="0.2">
      <c r="A179" s="1"/>
      <c r="B179" s="113"/>
      <c r="C179" s="2"/>
      <c r="D179" s="1"/>
      <c r="E179" s="1"/>
      <c r="F179" s="1"/>
      <c r="G179" s="4"/>
      <c r="H179" s="3"/>
      <c r="I179" s="5"/>
    </row>
    <row r="180" spans="1:9" s="6" customFormat="1" x14ac:dyDescent="0.2">
      <c r="A180" s="1"/>
      <c r="B180" s="113"/>
      <c r="C180" s="2"/>
      <c r="D180" s="1"/>
      <c r="E180" s="1"/>
      <c r="F180" s="1"/>
      <c r="G180" s="4"/>
      <c r="H180" s="3"/>
      <c r="I180" s="5"/>
    </row>
    <row r="181" spans="1:9" s="6" customFormat="1" x14ac:dyDescent="0.2">
      <c r="A181" s="1"/>
      <c r="B181" s="113"/>
      <c r="C181" s="2"/>
      <c r="D181" s="1"/>
      <c r="E181" s="1"/>
      <c r="F181" s="1"/>
      <c r="G181" s="4"/>
      <c r="H181" s="3"/>
      <c r="I181" s="5"/>
    </row>
    <row r="182" spans="1:9" s="6" customFormat="1" x14ac:dyDescent="0.2">
      <c r="A182" s="1"/>
      <c r="B182" s="113"/>
      <c r="C182" s="2"/>
      <c r="D182" s="1"/>
      <c r="E182" s="1"/>
      <c r="F182" s="1"/>
      <c r="G182" s="4"/>
      <c r="H182" s="3"/>
      <c r="I182" s="5"/>
    </row>
    <row r="183" spans="1:9" s="6" customFormat="1" x14ac:dyDescent="0.2">
      <c r="A183" s="1"/>
      <c r="B183" s="113"/>
      <c r="C183" s="2"/>
      <c r="D183" s="1"/>
      <c r="E183" s="1"/>
      <c r="F183" s="1"/>
      <c r="G183" s="4"/>
      <c r="H183" s="3"/>
      <c r="I183" s="5"/>
    </row>
    <row r="184" spans="1:9" s="6" customFormat="1" x14ac:dyDescent="0.2">
      <c r="A184" s="1"/>
      <c r="B184" s="113"/>
      <c r="C184" s="2"/>
      <c r="D184" s="1"/>
      <c r="E184" s="1"/>
      <c r="F184" s="1"/>
      <c r="G184" s="4"/>
      <c r="H184" s="3"/>
      <c r="I184" s="5"/>
    </row>
    <row r="185" spans="1:9" s="6" customFormat="1" x14ac:dyDescent="0.2">
      <c r="A185" s="1"/>
      <c r="B185" s="113"/>
      <c r="C185" s="2"/>
      <c r="D185" s="1"/>
      <c r="E185" s="1"/>
      <c r="F185" s="1"/>
      <c r="G185" s="4"/>
      <c r="H185" s="3"/>
      <c r="I185" s="5"/>
    </row>
    <row r="186" spans="1:9" s="6" customFormat="1" x14ac:dyDescent="0.2">
      <c r="A186" s="1"/>
      <c r="B186" s="113"/>
      <c r="C186" s="2"/>
      <c r="D186" s="1"/>
      <c r="E186" s="1"/>
      <c r="F186" s="1"/>
      <c r="G186" s="4"/>
      <c r="H186" s="3"/>
      <c r="I186" s="5"/>
    </row>
    <row r="187" spans="1:9" s="6" customFormat="1" x14ac:dyDescent="0.2">
      <c r="A187" s="1"/>
      <c r="B187" s="113"/>
      <c r="C187" s="2"/>
      <c r="D187" s="1"/>
      <c r="E187" s="1"/>
      <c r="F187" s="1"/>
      <c r="G187" s="4"/>
      <c r="H187" s="3"/>
      <c r="I187" s="5"/>
    </row>
    <row r="188" spans="1:9" s="6" customFormat="1" x14ac:dyDescent="0.2">
      <c r="A188" s="1"/>
      <c r="B188" s="113"/>
      <c r="C188" s="2"/>
      <c r="D188" s="1"/>
      <c r="E188" s="1"/>
      <c r="F188" s="1"/>
      <c r="G188" s="4"/>
      <c r="H188" s="3"/>
      <c r="I188" s="5"/>
    </row>
    <row r="189" spans="1:9" s="6" customFormat="1" x14ac:dyDescent="0.2">
      <c r="A189" s="1"/>
      <c r="B189" s="113"/>
      <c r="C189" s="2"/>
      <c r="D189" s="1"/>
      <c r="E189" s="1"/>
      <c r="F189" s="1"/>
      <c r="G189" s="4"/>
      <c r="H189" s="3"/>
      <c r="I189" s="5"/>
    </row>
    <row r="190" spans="1:9" s="6" customFormat="1" x14ac:dyDescent="0.2">
      <c r="A190" s="1"/>
      <c r="B190" s="113"/>
      <c r="C190" s="2"/>
      <c r="D190" s="1"/>
      <c r="E190" s="1"/>
      <c r="F190" s="1"/>
      <c r="G190" s="4"/>
      <c r="H190" s="3"/>
      <c r="I190" s="5"/>
    </row>
    <row r="191" spans="1:9" s="6" customFormat="1" x14ac:dyDescent="0.2">
      <c r="A191" s="1"/>
      <c r="B191" s="113"/>
      <c r="C191" s="2"/>
      <c r="D191" s="1"/>
      <c r="E191" s="1"/>
      <c r="F191" s="1"/>
      <c r="G191" s="4"/>
      <c r="H191" s="3"/>
      <c r="I191" s="5"/>
    </row>
    <row r="192" spans="1:9" s="6" customFormat="1" x14ac:dyDescent="0.2">
      <c r="A192" s="1"/>
      <c r="B192" s="113"/>
      <c r="C192" s="2"/>
      <c r="D192" s="1"/>
      <c r="E192" s="1"/>
      <c r="F192" s="1"/>
      <c r="G192" s="4"/>
      <c r="H192" s="3"/>
      <c r="I192" s="5"/>
    </row>
    <row r="193" spans="1:53" s="6" customFormat="1" x14ac:dyDescent="0.2">
      <c r="A193" s="1"/>
      <c r="B193" s="113"/>
      <c r="C193" s="2"/>
      <c r="D193" s="1"/>
      <c r="E193" s="1"/>
      <c r="F193" s="1"/>
      <c r="G193" s="4"/>
      <c r="H193" s="3"/>
      <c r="I193" s="5"/>
    </row>
    <row r="194" spans="1:53" s="6" customFormat="1" x14ac:dyDescent="0.2">
      <c r="A194" s="1"/>
      <c r="B194" s="113"/>
      <c r="C194" s="2"/>
      <c r="D194" s="1"/>
      <c r="E194" s="1"/>
      <c r="F194" s="1"/>
      <c r="G194" s="4"/>
      <c r="H194" s="3"/>
      <c r="I194" s="5"/>
    </row>
    <row r="195" spans="1:53" s="6" customFormat="1" x14ac:dyDescent="0.2">
      <c r="A195" s="1"/>
      <c r="B195" s="113"/>
      <c r="C195" s="2"/>
      <c r="D195" s="1"/>
      <c r="E195" s="1"/>
      <c r="F195" s="1"/>
      <c r="G195" s="4"/>
      <c r="H195" s="3"/>
      <c r="I195" s="5"/>
    </row>
    <row r="196" spans="1:53" s="6" customFormat="1" x14ac:dyDescent="0.2">
      <c r="A196" s="1"/>
      <c r="B196" s="113"/>
      <c r="C196" s="2"/>
      <c r="D196" s="1"/>
      <c r="E196" s="1"/>
      <c r="F196" s="1"/>
      <c r="G196" s="4"/>
      <c r="H196" s="3"/>
      <c r="I196" s="5"/>
    </row>
    <row r="197" spans="1:53" s="6" customFormat="1" x14ac:dyDescent="0.2">
      <c r="A197" s="1"/>
      <c r="B197" s="113"/>
      <c r="C197" s="2"/>
      <c r="D197" s="1"/>
      <c r="E197" s="1"/>
      <c r="F197" s="1"/>
      <c r="G197" s="4"/>
      <c r="H197" s="3"/>
      <c r="I197" s="5"/>
    </row>
    <row r="198" spans="1:53" s="6" customFormat="1" x14ac:dyDescent="0.2">
      <c r="A198" s="1"/>
      <c r="B198" s="113"/>
      <c r="C198" s="2"/>
      <c r="D198" s="1"/>
      <c r="E198" s="1"/>
      <c r="F198" s="1"/>
      <c r="G198" s="4"/>
      <c r="H198" s="3"/>
      <c r="I198" s="5"/>
    </row>
    <row r="199" spans="1:53" s="6" customFormat="1" x14ac:dyDescent="0.2">
      <c r="A199" s="1"/>
      <c r="B199" s="113"/>
      <c r="C199" s="2"/>
      <c r="D199" s="1"/>
      <c r="E199" s="1"/>
      <c r="F199" s="1"/>
      <c r="G199" s="4"/>
      <c r="H199" s="3"/>
      <c r="I199" s="5"/>
    </row>
    <row r="200" spans="1:53" s="80" customFormat="1" ht="20.25" x14ac:dyDescent="0.2">
      <c r="A200" s="1"/>
      <c r="B200" s="113"/>
      <c r="C200" s="2"/>
      <c r="D200" s="1"/>
      <c r="E200" s="1"/>
      <c r="F200" s="1"/>
      <c r="G200" s="4"/>
      <c r="H200" s="3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spans="1:53" s="80" customFormat="1" ht="20.25" x14ac:dyDescent="0.2">
      <c r="A201" s="1"/>
      <c r="B201" s="113"/>
      <c r="C201" s="2"/>
      <c r="D201" s="1"/>
      <c r="E201" s="1"/>
      <c r="F201" s="1"/>
      <c r="G201" s="4"/>
      <c r="H201" s="3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</sheetData>
  <mergeCells count="9">
    <mergeCell ref="A28:A29"/>
    <mergeCell ref="B28:B29"/>
    <mergeCell ref="C28:C29"/>
    <mergeCell ref="H28:H29"/>
    <mergeCell ref="B1:I1"/>
    <mergeCell ref="A4:A5"/>
    <mergeCell ref="B4:B5"/>
    <mergeCell ref="C4:C5"/>
    <mergeCell ref="D4:D5"/>
  </mergeCells>
  <printOptions gridLines="1"/>
  <pageMargins left="0" right="0" top="0" bottom="0" header="0.51180555555555496" footer="0.51180555555555496"/>
  <pageSetup paperSize="9" scale="66" firstPageNumber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70" zoomScaleNormal="70" workbookViewId="0">
      <selection activeCell="O15" sqref="O15"/>
    </sheetView>
  </sheetViews>
  <sheetFormatPr defaultRowHeight="12.75" x14ac:dyDescent="0.2"/>
  <cols>
    <col min="2" max="3" width="28.5703125" customWidth="1"/>
    <col min="4" max="4" width="35.28515625" customWidth="1"/>
    <col min="5" max="5" width="10.140625" customWidth="1"/>
    <col min="6" max="6" width="47.42578125" customWidth="1"/>
    <col min="7" max="7" width="36.140625" customWidth="1"/>
    <col min="8" max="9" width="28.5703125" customWidth="1"/>
  </cols>
  <sheetData>
    <row r="1" spans="1:9" ht="75" customHeight="1" thickBot="1" x14ac:dyDescent="0.25">
      <c r="A1" s="127"/>
      <c r="B1" s="269" t="s">
        <v>409</v>
      </c>
      <c r="C1" s="269"/>
      <c r="D1" s="269"/>
      <c r="E1" s="269"/>
      <c r="F1" s="269"/>
      <c r="G1" s="269"/>
      <c r="H1" s="269"/>
      <c r="I1" s="269"/>
    </row>
    <row r="2" spans="1:9" ht="132.75" customHeight="1" thickBot="1" x14ac:dyDescent="0.25">
      <c r="A2" s="128" t="s">
        <v>0</v>
      </c>
      <c r="B2" s="129" t="s">
        <v>1</v>
      </c>
      <c r="C2" s="130" t="s">
        <v>2</v>
      </c>
      <c r="D2" s="131" t="s">
        <v>3</v>
      </c>
      <c r="E2" s="129" t="s">
        <v>0</v>
      </c>
      <c r="F2" s="129" t="s">
        <v>4</v>
      </c>
      <c r="G2" s="132" t="s">
        <v>410</v>
      </c>
      <c r="H2" s="129" t="s">
        <v>411</v>
      </c>
      <c r="I2" s="132" t="s">
        <v>412</v>
      </c>
    </row>
    <row r="3" spans="1:9" ht="30.75" customHeight="1" thickBot="1" x14ac:dyDescent="0.25">
      <c r="A3" s="133">
        <v>1</v>
      </c>
      <c r="B3" s="131" t="s">
        <v>8</v>
      </c>
      <c r="C3" s="134">
        <v>3.3</v>
      </c>
      <c r="D3" s="135" t="s">
        <v>413</v>
      </c>
      <c r="E3" s="131">
        <v>1</v>
      </c>
      <c r="F3" s="131" t="s">
        <v>414</v>
      </c>
      <c r="G3" s="201">
        <v>80446.16</v>
      </c>
      <c r="H3" s="202">
        <v>49435.49</v>
      </c>
      <c r="I3" s="203">
        <f>G3/H3</f>
        <v>1.6272956938426222</v>
      </c>
    </row>
    <row r="4" spans="1:9" ht="30.75" customHeight="1" thickBot="1" x14ac:dyDescent="0.25">
      <c r="A4" s="136">
        <v>2</v>
      </c>
      <c r="B4" s="135" t="s">
        <v>11</v>
      </c>
      <c r="C4" s="134">
        <v>3.8</v>
      </c>
      <c r="D4" s="135" t="s">
        <v>413</v>
      </c>
      <c r="E4" s="135">
        <v>2</v>
      </c>
      <c r="F4" s="135" t="s">
        <v>415</v>
      </c>
      <c r="G4" s="204">
        <v>69528.78</v>
      </c>
      <c r="H4" s="202">
        <v>51978.92</v>
      </c>
      <c r="I4" s="170">
        <f>G4/H4</f>
        <v>1.3376341793942621</v>
      </c>
    </row>
    <row r="5" spans="1:9" ht="30.75" customHeight="1" thickBot="1" x14ac:dyDescent="0.25">
      <c r="A5" s="136">
        <v>3</v>
      </c>
      <c r="B5" s="137" t="s">
        <v>13</v>
      </c>
      <c r="C5" s="134" t="s">
        <v>416</v>
      </c>
      <c r="D5" s="135" t="s">
        <v>413</v>
      </c>
      <c r="E5" s="135">
        <v>3</v>
      </c>
      <c r="F5" s="135" t="s">
        <v>417</v>
      </c>
      <c r="G5" s="204">
        <v>95015.93</v>
      </c>
      <c r="H5" s="202">
        <v>52061.82</v>
      </c>
      <c r="I5" s="170">
        <f>G5/H5</f>
        <v>1.8250597078626909</v>
      </c>
    </row>
    <row r="6" spans="1:9" ht="30.75" customHeight="1" thickBot="1" x14ac:dyDescent="0.25">
      <c r="A6" s="138">
        <v>4</v>
      </c>
      <c r="B6" s="139" t="s">
        <v>15</v>
      </c>
      <c r="C6" s="140">
        <v>3.6</v>
      </c>
      <c r="D6" s="135" t="s">
        <v>413</v>
      </c>
      <c r="E6" s="135">
        <v>4</v>
      </c>
      <c r="F6" s="135" t="s">
        <v>418</v>
      </c>
      <c r="G6" s="204">
        <v>62475.07</v>
      </c>
      <c r="H6" s="202">
        <v>52603.12</v>
      </c>
      <c r="I6" s="170">
        <v>1.19</v>
      </c>
    </row>
    <row r="7" spans="1:9" ht="30.75" customHeight="1" thickBot="1" x14ac:dyDescent="0.25">
      <c r="A7" s="141">
        <v>5</v>
      </c>
      <c r="B7" s="142" t="s">
        <v>17</v>
      </c>
      <c r="C7" s="129">
        <v>4</v>
      </c>
      <c r="D7" s="139" t="s">
        <v>413</v>
      </c>
      <c r="E7" s="135">
        <v>5</v>
      </c>
      <c r="F7" s="135" t="s">
        <v>419</v>
      </c>
      <c r="G7" s="204">
        <v>91582.48</v>
      </c>
      <c r="H7" s="202">
        <v>56381.77</v>
      </c>
      <c r="I7" s="170">
        <f t="shared" ref="I7:I8" si="0">G7/H7</f>
        <v>1.6243278634211022</v>
      </c>
    </row>
    <row r="8" spans="1:9" ht="45" customHeight="1" thickBot="1" x14ac:dyDescent="0.25">
      <c r="A8" s="133">
        <v>6</v>
      </c>
      <c r="B8" s="131" t="s">
        <v>19</v>
      </c>
      <c r="C8" s="130">
        <v>3.3</v>
      </c>
      <c r="D8" s="131" t="s">
        <v>413</v>
      </c>
      <c r="E8" s="135">
        <v>6</v>
      </c>
      <c r="F8" s="135" t="s">
        <v>420</v>
      </c>
      <c r="G8" s="205">
        <v>75920.59</v>
      </c>
      <c r="H8" s="206">
        <v>54292.82</v>
      </c>
      <c r="I8" s="170">
        <f t="shared" si="0"/>
        <v>1.398354147012441</v>
      </c>
    </row>
    <row r="9" spans="1:9" ht="30.75" customHeight="1" thickBot="1" x14ac:dyDescent="0.25">
      <c r="A9" s="138">
        <v>7</v>
      </c>
      <c r="B9" s="139" t="s">
        <v>177</v>
      </c>
      <c r="C9" s="140" t="s">
        <v>416</v>
      </c>
      <c r="D9" s="135" t="s">
        <v>413</v>
      </c>
      <c r="E9" s="135">
        <v>7</v>
      </c>
      <c r="F9" s="135" t="s">
        <v>421</v>
      </c>
      <c r="G9" s="201">
        <v>63527.15</v>
      </c>
      <c r="H9" s="207">
        <v>52494.53</v>
      </c>
      <c r="I9" s="170">
        <v>1.21</v>
      </c>
    </row>
    <row r="10" spans="1:9" ht="45.75" customHeight="1" thickBot="1" x14ac:dyDescent="0.25">
      <c r="A10" s="270">
        <v>8</v>
      </c>
      <c r="B10" s="270" t="s">
        <v>181</v>
      </c>
      <c r="C10" s="272">
        <v>3.7</v>
      </c>
      <c r="D10" s="135" t="s">
        <v>413</v>
      </c>
      <c r="E10" s="135">
        <v>8</v>
      </c>
      <c r="F10" s="135" t="s">
        <v>422</v>
      </c>
      <c r="G10" s="205">
        <v>88056.46</v>
      </c>
      <c r="H10" s="208">
        <v>54292.82</v>
      </c>
      <c r="I10" s="209">
        <f t="shared" ref="I10:I30" si="1">G10/H10</f>
        <v>1.6218803886038708</v>
      </c>
    </row>
    <row r="11" spans="1:9" ht="45.75" customHeight="1" thickBot="1" x14ac:dyDescent="0.25">
      <c r="A11" s="271"/>
      <c r="B11" s="271"/>
      <c r="C11" s="273"/>
      <c r="D11" s="135" t="s">
        <v>423</v>
      </c>
      <c r="E11" s="135">
        <v>9</v>
      </c>
      <c r="F11" s="143" t="s">
        <v>424</v>
      </c>
      <c r="G11" s="210">
        <v>62358.48</v>
      </c>
      <c r="H11" s="206">
        <v>54292.82</v>
      </c>
      <c r="I11" s="209">
        <f t="shared" si="1"/>
        <v>1.1485585018424167</v>
      </c>
    </row>
    <row r="12" spans="1:9" ht="30.75" customHeight="1" thickBot="1" x14ac:dyDescent="0.25">
      <c r="A12" s="136">
        <v>9</v>
      </c>
      <c r="B12" s="135" t="s">
        <v>27</v>
      </c>
      <c r="C12" s="134"/>
      <c r="D12" s="135" t="s">
        <v>413</v>
      </c>
      <c r="E12" s="135" t="s">
        <v>425</v>
      </c>
      <c r="F12" s="143" t="s">
        <v>205</v>
      </c>
      <c r="G12" s="211" t="s">
        <v>425</v>
      </c>
      <c r="H12" s="206" t="s">
        <v>425</v>
      </c>
      <c r="I12" s="209">
        <v>0</v>
      </c>
    </row>
    <row r="13" spans="1:9" ht="30.75" customHeight="1" thickBot="1" x14ac:dyDescent="0.25">
      <c r="A13" s="136">
        <v>10</v>
      </c>
      <c r="B13" s="135" t="s">
        <v>29</v>
      </c>
      <c r="C13" s="134"/>
      <c r="D13" s="135" t="s">
        <v>413</v>
      </c>
      <c r="E13" s="135" t="s">
        <v>425</v>
      </c>
      <c r="F13" s="135" t="s">
        <v>205</v>
      </c>
      <c r="G13" s="204" t="s">
        <v>425</v>
      </c>
      <c r="H13" s="212" t="s">
        <v>425</v>
      </c>
      <c r="I13" s="170">
        <v>0</v>
      </c>
    </row>
    <row r="14" spans="1:9" ht="30.75" customHeight="1" thickBot="1" x14ac:dyDescent="0.25">
      <c r="A14" s="136">
        <v>11</v>
      </c>
      <c r="B14" s="135" t="s">
        <v>31</v>
      </c>
      <c r="C14" s="134"/>
      <c r="D14" s="135" t="s">
        <v>413</v>
      </c>
      <c r="E14" s="135"/>
      <c r="F14" s="135" t="s">
        <v>205</v>
      </c>
      <c r="G14" s="204" t="s">
        <v>425</v>
      </c>
      <c r="H14" s="212" t="s">
        <v>425</v>
      </c>
      <c r="I14" s="170">
        <v>0</v>
      </c>
    </row>
    <row r="15" spans="1:9" ht="30.75" customHeight="1" thickBot="1" x14ac:dyDescent="0.25">
      <c r="A15" s="136">
        <v>12</v>
      </c>
      <c r="B15" s="135" t="s">
        <v>33</v>
      </c>
      <c r="C15" s="134" t="s">
        <v>426</v>
      </c>
      <c r="D15" s="135" t="s">
        <v>413</v>
      </c>
      <c r="E15" s="135">
        <v>10</v>
      </c>
      <c r="F15" s="135" t="s">
        <v>427</v>
      </c>
      <c r="G15" s="204">
        <v>78205.67</v>
      </c>
      <c r="H15" s="212">
        <v>54178.61</v>
      </c>
      <c r="I15" s="170">
        <f t="shared" si="1"/>
        <v>1.4434787086638066</v>
      </c>
    </row>
    <row r="16" spans="1:9" ht="30.75" customHeight="1" thickBot="1" x14ac:dyDescent="0.25">
      <c r="A16" s="138">
        <v>13</v>
      </c>
      <c r="B16" s="139" t="s">
        <v>36</v>
      </c>
      <c r="C16" s="140" t="s">
        <v>425</v>
      </c>
      <c r="D16" s="135" t="s">
        <v>413</v>
      </c>
      <c r="E16" s="135" t="s">
        <v>425</v>
      </c>
      <c r="F16" s="135" t="s">
        <v>205</v>
      </c>
      <c r="G16" s="204" t="s">
        <v>425</v>
      </c>
      <c r="H16" s="207" t="s">
        <v>425</v>
      </c>
      <c r="I16" s="170">
        <v>0</v>
      </c>
    </row>
    <row r="17" spans="1:9" ht="30.75" customHeight="1" thickBot="1" x14ac:dyDescent="0.25">
      <c r="A17" s="141">
        <v>14</v>
      </c>
      <c r="B17" s="142" t="s">
        <v>38</v>
      </c>
      <c r="C17" s="130">
        <v>3.5</v>
      </c>
      <c r="D17" s="135" t="s">
        <v>413</v>
      </c>
      <c r="E17" s="135">
        <v>11</v>
      </c>
      <c r="F17" s="135" t="s">
        <v>428</v>
      </c>
      <c r="G17" s="204">
        <v>78852.639999999999</v>
      </c>
      <c r="H17" s="202">
        <v>52212.34</v>
      </c>
      <c r="I17" s="170">
        <f t="shared" si="1"/>
        <v>1.5102299571327391</v>
      </c>
    </row>
    <row r="18" spans="1:9" ht="30.75" customHeight="1" thickBot="1" x14ac:dyDescent="0.25">
      <c r="A18" s="133">
        <v>15</v>
      </c>
      <c r="B18" s="131" t="s">
        <v>40</v>
      </c>
      <c r="C18" s="134">
        <v>3.6</v>
      </c>
      <c r="D18" s="135" t="s">
        <v>413</v>
      </c>
      <c r="E18" s="135">
        <v>12</v>
      </c>
      <c r="F18" s="135" t="s">
        <v>429</v>
      </c>
      <c r="G18" s="204">
        <v>83713.440000000002</v>
      </c>
      <c r="H18" s="206">
        <v>51162.61</v>
      </c>
      <c r="I18" s="170">
        <f t="shared" si="1"/>
        <v>1.636223015205831</v>
      </c>
    </row>
    <row r="19" spans="1:9" ht="30.75" customHeight="1" thickBot="1" x14ac:dyDescent="0.25">
      <c r="A19" s="136">
        <v>16</v>
      </c>
      <c r="B19" s="135" t="s">
        <v>42</v>
      </c>
      <c r="C19" s="134" t="s">
        <v>430</v>
      </c>
      <c r="D19" s="135" t="s">
        <v>413</v>
      </c>
      <c r="E19" s="135">
        <v>13</v>
      </c>
      <c r="F19" s="135" t="s">
        <v>431</v>
      </c>
      <c r="G19" s="204">
        <v>72426.14</v>
      </c>
      <c r="H19" s="207">
        <v>54521.36</v>
      </c>
      <c r="I19" s="170">
        <f t="shared" si="1"/>
        <v>1.3283993649461421</v>
      </c>
    </row>
    <row r="20" spans="1:9" ht="30.75" customHeight="1" thickBot="1" x14ac:dyDescent="0.25">
      <c r="A20" s="136">
        <v>17</v>
      </c>
      <c r="B20" s="135" t="s">
        <v>44</v>
      </c>
      <c r="C20" s="134">
        <v>3.7</v>
      </c>
      <c r="D20" s="135" t="s">
        <v>413</v>
      </c>
      <c r="E20" s="135">
        <v>14</v>
      </c>
      <c r="F20" s="135" t="s">
        <v>432</v>
      </c>
      <c r="G20" s="204">
        <v>80349.850000000006</v>
      </c>
      <c r="H20" s="206">
        <v>52023.72</v>
      </c>
      <c r="I20" s="170">
        <f t="shared" si="1"/>
        <v>1.5444849003493022</v>
      </c>
    </row>
    <row r="21" spans="1:9" ht="30.75" customHeight="1" thickBot="1" x14ac:dyDescent="0.25">
      <c r="A21" s="136">
        <v>18</v>
      </c>
      <c r="B21" s="135" t="s">
        <v>46</v>
      </c>
      <c r="C21" s="134">
        <v>3.4</v>
      </c>
      <c r="D21" s="135" t="s">
        <v>413</v>
      </c>
      <c r="E21" s="135">
        <v>15</v>
      </c>
      <c r="F21" s="199" t="s">
        <v>433</v>
      </c>
      <c r="G21" s="204" t="s">
        <v>434</v>
      </c>
      <c r="H21" s="207">
        <v>50485.66</v>
      </c>
      <c r="I21" s="170">
        <f t="shared" si="1"/>
        <v>1.0075896799209914</v>
      </c>
    </row>
    <row r="22" spans="1:9" ht="30.75" customHeight="1" thickBot="1" x14ac:dyDescent="0.25">
      <c r="A22" s="136">
        <v>19</v>
      </c>
      <c r="B22" s="135" t="s">
        <v>48</v>
      </c>
      <c r="C22" s="134" t="s">
        <v>416</v>
      </c>
      <c r="D22" s="135" t="s">
        <v>413</v>
      </c>
      <c r="E22" s="135">
        <v>16</v>
      </c>
      <c r="F22" s="135" t="s">
        <v>435</v>
      </c>
      <c r="G22" s="204">
        <v>105025.66</v>
      </c>
      <c r="H22" s="206">
        <v>53340.800000000003</v>
      </c>
      <c r="I22" s="170">
        <f t="shared" si="1"/>
        <v>1.9689554712340271</v>
      </c>
    </row>
    <row r="23" spans="1:9" ht="30.75" customHeight="1" thickBot="1" x14ac:dyDescent="0.25">
      <c r="A23" s="136">
        <v>20</v>
      </c>
      <c r="B23" s="135" t="s">
        <v>52</v>
      </c>
      <c r="C23" s="134">
        <v>4.3</v>
      </c>
      <c r="D23" s="135" t="s">
        <v>413</v>
      </c>
      <c r="E23" s="135">
        <v>17</v>
      </c>
      <c r="F23" s="135" t="s">
        <v>436</v>
      </c>
      <c r="G23" s="204">
        <v>70481.3</v>
      </c>
      <c r="H23" s="207">
        <v>47306.38</v>
      </c>
      <c r="I23" s="170">
        <f t="shared" si="1"/>
        <v>1.4898899471910556</v>
      </c>
    </row>
    <row r="24" spans="1:9" ht="30.75" customHeight="1" thickBot="1" x14ac:dyDescent="0.25">
      <c r="A24" s="138">
        <v>21</v>
      </c>
      <c r="B24" s="139" t="s">
        <v>56</v>
      </c>
      <c r="C24" s="140" t="s">
        <v>425</v>
      </c>
      <c r="D24" s="135" t="s">
        <v>413</v>
      </c>
      <c r="E24" s="135"/>
      <c r="F24" s="135" t="s">
        <v>437</v>
      </c>
      <c r="G24" s="204" t="s">
        <v>425</v>
      </c>
      <c r="H24" s="202" t="s">
        <v>425</v>
      </c>
      <c r="I24" s="170">
        <v>0</v>
      </c>
    </row>
    <row r="25" spans="1:9" ht="30.75" customHeight="1" thickBot="1" x14ac:dyDescent="0.25">
      <c r="A25" s="133">
        <v>22</v>
      </c>
      <c r="B25" s="131" t="s">
        <v>204</v>
      </c>
      <c r="C25" s="130" t="s">
        <v>425</v>
      </c>
      <c r="D25" s="135" t="s">
        <v>413</v>
      </c>
      <c r="E25" s="135" t="s">
        <v>425</v>
      </c>
      <c r="F25" s="135" t="s">
        <v>205</v>
      </c>
      <c r="G25" s="204" t="s">
        <v>425</v>
      </c>
      <c r="H25" s="206" t="s">
        <v>425</v>
      </c>
      <c r="I25" s="170">
        <v>0</v>
      </c>
    </row>
    <row r="26" spans="1:9" ht="30.75" customHeight="1" thickBot="1" x14ac:dyDescent="0.25">
      <c r="A26" s="138">
        <v>23</v>
      </c>
      <c r="B26" s="139" t="s">
        <v>61</v>
      </c>
      <c r="C26" s="140">
        <v>3.8</v>
      </c>
      <c r="D26" s="135" t="s">
        <v>413</v>
      </c>
      <c r="E26" s="135">
        <v>18</v>
      </c>
      <c r="F26" s="135" t="s">
        <v>438</v>
      </c>
      <c r="G26" s="204">
        <v>101230.03</v>
      </c>
      <c r="H26" s="207">
        <v>55334.42</v>
      </c>
      <c r="I26" s="170">
        <f t="shared" si="1"/>
        <v>1.8294224462820792</v>
      </c>
    </row>
    <row r="27" spans="1:9" ht="30.75" customHeight="1" thickBot="1" x14ac:dyDescent="0.25">
      <c r="A27" s="133">
        <v>24</v>
      </c>
      <c r="B27" s="131" t="s">
        <v>63</v>
      </c>
      <c r="C27" s="130">
        <v>3.7</v>
      </c>
      <c r="D27" s="135" t="s">
        <v>413</v>
      </c>
      <c r="E27" s="135">
        <v>19</v>
      </c>
      <c r="F27" s="135" t="s">
        <v>439</v>
      </c>
      <c r="G27" s="204">
        <v>91013.72</v>
      </c>
      <c r="H27" s="202">
        <v>50905.43</v>
      </c>
      <c r="I27" s="170">
        <f t="shared" si="1"/>
        <v>1.7878980690272137</v>
      </c>
    </row>
    <row r="28" spans="1:9" ht="30.75" customHeight="1" thickBot="1" x14ac:dyDescent="0.25">
      <c r="A28" s="136">
        <v>25</v>
      </c>
      <c r="B28" s="135" t="s">
        <v>66</v>
      </c>
      <c r="C28" s="134" t="s">
        <v>425</v>
      </c>
      <c r="D28" s="135" t="s">
        <v>413</v>
      </c>
      <c r="E28" s="135" t="s">
        <v>425</v>
      </c>
      <c r="F28" s="135" t="s">
        <v>205</v>
      </c>
      <c r="G28" s="204" t="s">
        <v>425</v>
      </c>
      <c r="H28" s="202" t="s">
        <v>425</v>
      </c>
      <c r="I28" s="170">
        <v>0</v>
      </c>
    </row>
    <row r="29" spans="1:9" ht="30.75" customHeight="1" thickBot="1" x14ac:dyDescent="0.25">
      <c r="A29" s="138">
        <v>26</v>
      </c>
      <c r="B29" s="139" t="s">
        <v>68</v>
      </c>
      <c r="C29" s="140">
        <v>4.3</v>
      </c>
      <c r="D29" s="135" t="s">
        <v>413</v>
      </c>
      <c r="E29" s="135">
        <v>20</v>
      </c>
      <c r="F29" s="200" t="s">
        <v>440</v>
      </c>
      <c r="G29" s="204">
        <v>57173.7</v>
      </c>
      <c r="H29" s="202">
        <v>50311.46</v>
      </c>
      <c r="I29" s="170">
        <f t="shared" si="1"/>
        <v>1.1363951672243262</v>
      </c>
    </row>
    <row r="30" spans="1:9" ht="30.75" customHeight="1" thickBot="1" x14ac:dyDescent="0.25">
      <c r="A30" s="133">
        <v>27</v>
      </c>
      <c r="B30" s="131" t="s">
        <v>70</v>
      </c>
      <c r="C30" s="130">
        <v>3.7</v>
      </c>
      <c r="D30" s="135" t="s">
        <v>413</v>
      </c>
      <c r="E30" s="135">
        <v>21</v>
      </c>
      <c r="F30" s="135" t="s">
        <v>441</v>
      </c>
      <c r="G30" s="204">
        <v>88769.24</v>
      </c>
      <c r="H30" s="206">
        <v>46225.14</v>
      </c>
      <c r="I30" s="170">
        <f t="shared" si="1"/>
        <v>1.9203671422087636</v>
      </c>
    </row>
    <row r="31" spans="1:9" ht="30.75" customHeight="1" thickBot="1" x14ac:dyDescent="0.25">
      <c r="A31" s="136">
        <v>28</v>
      </c>
      <c r="B31" s="135" t="s">
        <v>72</v>
      </c>
      <c r="C31" s="134" t="s">
        <v>425</v>
      </c>
      <c r="D31" s="135" t="s">
        <v>413</v>
      </c>
      <c r="E31" s="135"/>
      <c r="F31" s="135" t="s">
        <v>437</v>
      </c>
      <c r="G31" s="204" t="s">
        <v>425</v>
      </c>
      <c r="H31" s="212" t="s">
        <v>425</v>
      </c>
      <c r="I31" s="170">
        <v>0</v>
      </c>
    </row>
    <row r="32" spans="1:9" ht="30.75" customHeight="1" thickBot="1" x14ac:dyDescent="0.25">
      <c r="A32" s="144" t="s">
        <v>425</v>
      </c>
      <c r="B32" s="145" t="s">
        <v>75</v>
      </c>
      <c r="C32" s="194">
        <f>AVERAGE(C3:C31)</f>
        <v>3.7133333333333329</v>
      </c>
      <c r="D32" s="194"/>
      <c r="E32" s="194"/>
      <c r="F32" s="194"/>
      <c r="G32" s="194">
        <f t="shared" ref="G32:I32" si="2">AVERAGE(G3:G31)</f>
        <v>79807.624500000005</v>
      </c>
      <c r="H32" s="194">
        <f t="shared" si="2"/>
        <v>52182.954285714288</v>
      </c>
      <c r="I32" s="194">
        <f t="shared" si="2"/>
        <v>1.0891877362539892</v>
      </c>
    </row>
  </sheetData>
  <mergeCells count="4">
    <mergeCell ref="B1:I1"/>
    <mergeCell ref="A10:A11"/>
    <mergeCell ref="B10:B11"/>
    <mergeCell ref="C10:C11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IW263"/>
  <sheetViews>
    <sheetView zoomScale="70" zoomScaleNormal="70" workbookViewId="0">
      <pane xSplit="2" ySplit="3" topLeftCell="C4" activePane="bottomRight" state="frozen"/>
      <selection activeCell="G93" sqref="G93"/>
      <selection pane="topRight"/>
      <selection pane="bottomLeft"/>
      <selection pane="bottomRight" activeCell="M7" sqref="M7"/>
    </sheetView>
  </sheetViews>
  <sheetFormatPr defaultColWidth="9.140625" defaultRowHeight="18.75" x14ac:dyDescent="0.2"/>
  <cols>
    <col min="1" max="1" width="6.5703125" style="7" customWidth="1"/>
    <col min="2" max="2" width="48.42578125" style="1" customWidth="1"/>
    <col min="3" max="3" width="25" style="58" customWidth="1"/>
    <col min="4" max="4" width="40.28515625" style="1" customWidth="1"/>
    <col min="5" max="5" width="8" style="7" customWidth="1"/>
    <col min="6" max="6" width="46.5703125" style="1" customWidth="1"/>
    <col min="7" max="7" width="23.140625" style="3" customWidth="1"/>
    <col min="8" max="8" width="24" style="3" customWidth="1"/>
    <col min="9" max="9" width="23.140625" style="3" customWidth="1"/>
    <col min="10" max="257" width="9.140625" style="6"/>
  </cols>
  <sheetData>
    <row r="1" spans="1:74" s="6" customFormat="1" ht="65.25" customHeight="1" thickBot="1" x14ac:dyDescent="0.25">
      <c r="B1" s="237" t="s">
        <v>169</v>
      </c>
      <c r="C1" s="237"/>
      <c r="D1" s="237"/>
      <c r="E1" s="237"/>
      <c r="F1" s="237"/>
      <c r="G1" s="237"/>
      <c r="H1" s="237"/>
      <c r="I1" s="237"/>
    </row>
    <row r="2" spans="1:74" s="8" customFormat="1" ht="149.25" customHeight="1" thickTop="1" thickBot="1" x14ac:dyDescent="0.3">
      <c r="A2" s="9" t="s">
        <v>0</v>
      </c>
      <c r="B2" s="10" t="s">
        <v>1</v>
      </c>
      <c r="C2" s="11" t="s">
        <v>2</v>
      </c>
      <c r="D2" s="12" t="s">
        <v>3</v>
      </c>
      <c r="E2" s="9" t="s">
        <v>0</v>
      </c>
      <c r="F2" s="9" t="s">
        <v>4</v>
      </c>
      <c r="G2" s="13" t="s">
        <v>5</v>
      </c>
      <c r="H2" s="14" t="s">
        <v>6</v>
      </c>
      <c r="I2" s="13" t="s">
        <v>7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</row>
    <row r="3" spans="1:74" s="82" customFormat="1" ht="45" customHeight="1" x14ac:dyDescent="0.2">
      <c r="A3" s="146">
        <v>1</v>
      </c>
      <c r="B3" s="20" t="s">
        <v>8</v>
      </c>
      <c r="C3" s="11">
        <v>3.3</v>
      </c>
      <c r="D3" s="24" t="s">
        <v>442</v>
      </c>
      <c r="E3" s="146">
        <v>1</v>
      </c>
      <c r="F3" s="24" t="s">
        <v>443</v>
      </c>
      <c r="G3" s="115">
        <v>130735.33</v>
      </c>
      <c r="H3" s="96">
        <v>49435.49</v>
      </c>
      <c r="I3" s="105">
        <f t="shared" ref="I3:I4" si="0">G3/H3</f>
        <v>2.6445642594014949</v>
      </c>
    </row>
    <row r="4" spans="1:74" s="6" customFormat="1" ht="30.75" customHeight="1" x14ac:dyDescent="0.2">
      <c r="A4" s="274">
        <v>2</v>
      </c>
      <c r="B4" s="214" t="s">
        <v>11</v>
      </c>
      <c r="C4" s="255">
        <v>3.8</v>
      </c>
      <c r="D4" s="24" t="s">
        <v>442</v>
      </c>
      <c r="E4" s="146"/>
      <c r="F4" s="20" t="s">
        <v>253</v>
      </c>
      <c r="G4" s="115">
        <v>77116.509999999995</v>
      </c>
      <c r="H4" s="275">
        <v>51978.92</v>
      </c>
      <c r="I4" s="105">
        <f t="shared" si="0"/>
        <v>1.4836112408645659</v>
      </c>
    </row>
    <row r="5" spans="1:74" s="6" customFormat="1" ht="45" customHeight="1" x14ac:dyDescent="0.2">
      <c r="A5" s="274"/>
      <c r="B5" s="215"/>
      <c r="C5" s="255"/>
      <c r="D5" s="24" t="s">
        <v>442</v>
      </c>
      <c r="E5" s="146">
        <v>2</v>
      </c>
      <c r="F5" s="24" t="s">
        <v>444</v>
      </c>
      <c r="G5" s="115">
        <v>76333.929999999993</v>
      </c>
      <c r="H5" s="275"/>
      <c r="I5" s="105">
        <f>G5/H4</f>
        <v>1.4685555221231992</v>
      </c>
    </row>
    <row r="6" spans="1:74" s="6" customFormat="1" ht="45" customHeight="1" x14ac:dyDescent="0.2">
      <c r="A6" s="274"/>
      <c r="B6" s="226"/>
      <c r="C6" s="255"/>
      <c r="D6" s="24" t="s">
        <v>442</v>
      </c>
      <c r="E6" s="146">
        <v>3</v>
      </c>
      <c r="F6" s="24" t="s">
        <v>445</v>
      </c>
      <c r="G6" s="115">
        <v>77899.09</v>
      </c>
      <c r="H6" s="275"/>
      <c r="I6" s="105">
        <f>G6/H4</f>
        <v>1.4986669596059325</v>
      </c>
    </row>
    <row r="7" spans="1:74" s="6" customFormat="1" ht="34.5" customHeight="1" x14ac:dyDescent="0.2">
      <c r="A7" s="274">
        <v>3</v>
      </c>
      <c r="B7" s="254" t="s">
        <v>13</v>
      </c>
      <c r="C7" s="255">
        <v>3.5</v>
      </c>
      <c r="D7" s="24" t="s">
        <v>446</v>
      </c>
      <c r="E7" s="146"/>
      <c r="F7" s="20" t="s">
        <v>253</v>
      </c>
      <c r="G7" s="115">
        <v>88886.58</v>
      </c>
      <c r="H7" s="275">
        <v>52061.82</v>
      </c>
      <c r="I7" s="105">
        <f>G7/H7</f>
        <v>1.7073275578917526</v>
      </c>
    </row>
    <row r="8" spans="1:74" s="6" customFormat="1" ht="34.5" customHeight="1" x14ac:dyDescent="0.2">
      <c r="A8" s="274"/>
      <c r="B8" s="254"/>
      <c r="C8" s="255"/>
      <c r="D8" s="24" t="s">
        <v>446</v>
      </c>
      <c r="E8" s="146">
        <v>4</v>
      </c>
      <c r="F8" s="24" t="s">
        <v>447</v>
      </c>
      <c r="G8" s="115">
        <v>91275.71</v>
      </c>
      <c r="H8" s="275"/>
      <c r="I8" s="105">
        <f>G8/H7</f>
        <v>1.7532178091353703</v>
      </c>
    </row>
    <row r="9" spans="1:74" s="6" customFormat="1" ht="34.5" customHeight="1" x14ac:dyDescent="0.2">
      <c r="A9" s="274"/>
      <c r="B9" s="254"/>
      <c r="C9" s="255"/>
      <c r="D9" s="24" t="s">
        <v>446</v>
      </c>
      <c r="E9" s="146">
        <v>5</v>
      </c>
      <c r="F9" s="24" t="s">
        <v>448</v>
      </c>
      <c r="G9" s="115">
        <v>86497.45</v>
      </c>
      <c r="H9" s="275"/>
      <c r="I9" s="105">
        <f>G9/H7</f>
        <v>1.6614373066481347</v>
      </c>
    </row>
    <row r="10" spans="1:74" s="6" customFormat="1" ht="34.5" customHeight="1" x14ac:dyDescent="0.2">
      <c r="A10" s="274">
        <v>4</v>
      </c>
      <c r="B10" s="254" t="s">
        <v>15</v>
      </c>
      <c r="C10" s="255">
        <v>3.6</v>
      </c>
      <c r="D10" s="276" t="s">
        <v>446</v>
      </c>
      <c r="E10" s="274">
        <v>6</v>
      </c>
      <c r="F10" s="276" t="s">
        <v>449</v>
      </c>
      <c r="G10" s="277">
        <v>93192.74</v>
      </c>
      <c r="H10" s="275">
        <v>52603.12</v>
      </c>
      <c r="I10" s="278">
        <f>G10/H10</f>
        <v>1.7716200103720083</v>
      </c>
    </row>
    <row r="11" spans="1:74" s="6" customFormat="1" ht="3.75" customHeight="1" x14ac:dyDescent="0.2">
      <c r="A11" s="274"/>
      <c r="B11" s="254"/>
      <c r="C11" s="255"/>
      <c r="D11" s="276"/>
      <c r="E11" s="274"/>
      <c r="F11" s="276"/>
      <c r="G11" s="277"/>
      <c r="H11" s="275"/>
      <c r="I11" s="278"/>
    </row>
    <row r="12" spans="1:74" s="6" customFormat="1" ht="2.25" customHeight="1" x14ac:dyDescent="0.2">
      <c r="A12" s="274"/>
      <c r="B12" s="254"/>
      <c r="C12" s="255"/>
      <c r="D12" s="276"/>
      <c r="E12" s="274"/>
      <c r="F12" s="276"/>
      <c r="G12" s="277"/>
      <c r="H12" s="275"/>
      <c r="I12" s="278"/>
    </row>
    <row r="13" spans="1:74" s="6" customFormat="1" ht="34.5" customHeight="1" x14ac:dyDescent="0.2">
      <c r="A13" s="274">
        <v>5</v>
      </c>
      <c r="B13" s="254" t="s">
        <v>17</v>
      </c>
      <c r="C13" s="255" t="s">
        <v>450</v>
      </c>
      <c r="D13" s="24" t="s">
        <v>442</v>
      </c>
      <c r="E13" s="146"/>
      <c r="F13" s="20" t="s">
        <v>253</v>
      </c>
      <c r="G13" s="115">
        <v>114607.03</v>
      </c>
      <c r="H13" s="265">
        <v>56381.77</v>
      </c>
      <c r="I13" s="105">
        <f>G13/H13</f>
        <v>2.0326965613176031</v>
      </c>
    </row>
    <row r="14" spans="1:74" s="6" customFormat="1" ht="34.5" customHeight="1" x14ac:dyDescent="0.2">
      <c r="A14" s="274"/>
      <c r="B14" s="254"/>
      <c r="C14" s="255"/>
      <c r="D14" s="24" t="s">
        <v>442</v>
      </c>
      <c r="E14" s="165">
        <v>7</v>
      </c>
      <c r="F14" s="20" t="s">
        <v>451</v>
      </c>
      <c r="G14" s="115">
        <v>117119.07</v>
      </c>
      <c r="H14" s="265"/>
      <c r="I14" s="105">
        <f>G14/H13</f>
        <v>2.0772506787211542</v>
      </c>
    </row>
    <row r="15" spans="1:74" s="6" customFormat="1" ht="34.5" customHeight="1" x14ac:dyDescent="0.2">
      <c r="A15" s="274"/>
      <c r="B15" s="254"/>
      <c r="C15" s="255"/>
      <c r="D15" s="24" t="s">
        <v>442</v>
      </c>
      <c r="E15" s="146">
        <v>8</v>
      </c>
      <c r="F15" s="24" t="s">
        <v>452</v>
      </c>
      <c r="G15" s="115">
        <v>105083.06</v>
      </c>
      <c r="H15" s="265"/>
      <c r="I15" s="105">
        <f>G15/H13</f>
        <v>1.8637772457303132</v>
      </c>
    </row>
    <row r="16" spans="1:74" s="6" customFormat="1" ht="34.5" customHeight="1" x14ac:dyDescent="0.2">
      <c r="A16" s="274"/>
      <c r="B16" s="254"/>
      <c r="C16" s="255"/>
      <c r="D16" s="24" t="s">
        <v>442</v>
      </c>
      <c r="E16" s="146">
        <v>9</v>
      </c>
      <c r="F16" s="24" t="s">
        <v>453</v>
      </c>
      <c r="G16" s="115">
        <v>121618.96</v>
      </c>
      <c r="H16" s="265"/>
      <c r="I16" s="105">
        <f>G16/H13</f>
        <v>2.1570617595013428</v>
      </c>
    </row>
    <row r="17" spans="1:9" s="6" customFormat="1" ht="44.25" customHeight="1" x14ac:dyDescent="0.2">
      <c r="A17" s="274">
        <v>6</v>
      </c>
      <c r="B17" s="214" t="s">
        <v>19</v>
      </c>
      <c r="C17" s="255">
        <v>3.3</v>
      </c>
      <c r="D17" s="24" t="s">
        <v>446</v>
      </c>
      <c r="E17" s="146"/>
      <c r="F17" s="20" t="s">
        <v>253</v>
      </c>
      <c r="G17" s="116">
        <v>75847.02</v>
      </c>
      <c r="H17" s="275">
        <v>54292.82</v>
      </c>
      <c r="I17" s="105">
        <f>G17/H17</f>
        <v>1.396999087540489</v>
      </c>
    </row>
    <row r="18" spans="1:9" s="6" customFormat="1" ht="44.25" customHeight="1" x14ac:dyDescent="0.2">
      <c r="A18" s="274"/>
      <c r="B18" s="215"/>
      <c r="C18" s="255"/>
      <c r="D18" s="24" t="s">
        <v>446</v>
      </c>
      <c r="E18" s="146">
        <v>10</v>
      </c>
      <c r="F18" s="20" t="s">
        <v>454</v>
      </c>
      <c r="G18" s="115">
        <v>75246</v>
      </c>
      <c r="H18" s="275"/>
      <c r="I18" s="105">
        <f>G18/H17</f>
        <v>1.3859291154889357</v>
      </c>
    </row>
    <row r="19" spans="1:9" s="6" customFormat="1" ht="44.25" customHeight="1" x14ac:dyDescent="0.2">
      <c r="A19" s="274"/>
      <c r="B19" s="226"/>
      <c r="C19" s="255"/>
      <c r="D19" s="24" t="s">
        <v>446</v>
      </c>
      <c r="E19" s="146">
        <v>11</v>
      </c>
      <c r="F19" s="20" t="s">
        <v>455</v>
      </c>
      <c r="G19" s="115">
        <v>76448.039999999994</v>
      </c>
      <c r="H19" s="275"/>
      <c r="I19" s="105">
        <f>G19/H17</f>
        <v>1.4080690595920418</v>
      </c>
    </row>
    <row r="20" spans="1:9" s="6" customFormat="1" ht="34.5" customHeight="1" x14ac:dyDescent="0.2">
      <c r="A20" s="60">
        <v>7</v>
      </c>
      <c r="B20" s="32" t="s">
        <v>456</v>
      </c>
      <c r="C20" s="33">
        <v>3.5</v>
      </c>
      <c r="D20" s="24" t="s">
        <v>446</v>
      </c>
      <c r="E20" s="146">
        <v>12</v>
      </c>
      <c r="F20" s="24" t="s">
        <v>457</v>
      </c>
      <c r="G20" s="115">
        <v>95493.22</v>
      </c>
      <c r="H20" s="97">
        <v>52494.53</v>
      </c>
      <c r="I20" s="105">
        <f>G20/H20</f>
        <v>1.8191080099202717</v>
      </c>
    </row>
    <row r="21" spans="1:9" s="6" customFormat="1" ht="33" customHeight="1" x14ac:dyDescent="0.2">
      <c r="A21" s="274">
        <v>8</v>
      </c>
      <c r="B21" s="214" t="s">
        <v>181</v>
      </c>
      <c r="C21" s="255">
        <v>3.7</v>
      </c>
      <c r="D21" s="24" t="s">
        <v>446</v>
      </c>
      <c r="E21" s="146"/>
      <c r="F21" s="20" t="s">
        <v>253</v>
      </c>
      <c r="G21" s="116">
        <v>88177.26</v>
      </c>
      <c r="H21" s="275">
        <v>54316.57</v>
      </c>
      <c r="I21" s="105">
        <f>G21/H21</f>
        <v>1.623395218070655</v>
      </c>
    </row>
    <row r="22" spans="1:9" s="6" customFormat="1" ht="40.5" customHeight="1" x14ac:dyDescent="0.2">
      <c r="A22" s="274"/>
      <c r="B22" s="215"/>
      <c r="C22" s="255"/>
      <c r="D22" s="24" t="s">
        <v>446</v>
      </c>
      <c r="E22" s="146">
        <v>13</v>
      </c>
      <c r="F22" s="24" t="s">
        <v>458</v>
      </c>
      <c r="G22" s="115">
        <v>98894.57</v>
      </c>
      <c r="H22" s="275"/>
      <c r="I22" s="105">
        <f>G22/H21</f>
        <v>1.8207071985583774</v>
      </c>
    </row>
    <row r="23" spans="1:9" s="6" customFormat="1" ht="45.75" customHeight="1" x14ac:dyDescent="0.2">
      <c r="A23" s="274"/>
      <c r="B23" s="226"/>
      <c r="C23" s="255"/>
      <c r="D23" s="24" t="s">
        <v>446</v>
      </c>
      <c r="E23" s="146">
        <v>14</v>
      </c>
      <c r="F23" s="24" t="s">
        <v>459</v>
      </c>
      <c r="G23" s="115">
        <v>77459.95</v>
      </c>
      <c r="H23" s="275"/>
      <c r="I23" s="105">
        <f>G23/H21</f>
        <v>1.4260832375829327</v>
      </c>
    </row>
    <row r="24" spans="1:9" s="6" customFormat="1" ht="33" customHeight="1" x14ac:dyDescent="0.2">
      <c r="A24" s="274">
        <v>9</v>
      </c>
      <c r="B24" s="214" t="s">
        <v>27</v>
      </c>
      <c r="C24" s="255">
        <v>3.4</v>
      </c>
      <c r="D24" s="24" t="s">
        <v>442</v>
      </c>
      <c r="E24" s="146"/>
      <c r="F24" s="20" t="s">
        <v>253</v>
      </c>
      <c r="G24" s="115">
        <v>78565.440000000002</v>
      </c>
      <c r="H24" s="275">
        <v>50369.57</v>
      </c>
      <c r="I24" s="105">
        <f>G24/H24</f>
        <v>1.5597798432664802</v>
      </c>
    </row>
    <row r="25" spans="1:9" s="6" customFormat="1" ht="42.75" customHeight="1" x14ac:dyDescent="0.2">
      <c r="A25" s="274"/>
      <c r="B25" s="215"/>
      <c r="C25" s="255"/>
      <c r="D25" s="24" t="s">
        <v>442</v>
      </c>
      <c r="E25" s="146">
        <v>15</v>
      </c>
      <c r="F25" s="24" t="s">
        <v>460</v>
      </c>
      <c r="G25" s="115">
        <v>70227.17</v>
      </c>
      <c r="H25" s="275"/>
      <c r="I25" s="105">
        <f>G25/H24</f>
        <v>1.3942380290322114</v>
      </c>
    </row>
    <row r="26" spans="1:9" s="6" customFormat="1" ht="36" customHeight="1" x14ac:dyDescent="0.2">
      <c r="A26" s="274"/>
      <c r="B26" s="226"/>
      <c r="C26" s="255"/>
      <c r="D26" s="24" t="s">
        <v>442</v>
      </c>
      <c r="E26" s="146">
        <v>16</v>
      </c>
      <c r="F26" s="24" t="s">
        <v>461</v>
      </c>
      <c r="G26" s="115">
        <v>86903.7</v>
      </c>
      <c r="H26" s="275"/>
      <c r="I26" s="105">
        <f>G26/H24</f>
        <v>1.7253214589681825</v>
      </c>
    </row>
    <row r="27" spans="1:9" s="6" customFormat="1" ht="38.25" customHeight="1" x14ac:dyDescent="0.2">
      <c r="A27" s="274">
        <v>10</v>
      </c>
      <c r="B27" s="214" t="s">
        <v>29</v>
      </c>
      <c r="C27" s="255">
        <v>3.7</v>
      </c>
      <c r="D27" s="24" t="s">
        <v>462</v>
      </c>
      <c r="E27" s="146"/>
      <c r="F27" s="20" t="s">
        <v>253</v>
      </c>
      <c r="G27" s="115">
        <v>79646.34</v>
      </c>
      <c r="H27" s="275">
        <v>43986.73</v>
      </c>
      <c r="I27" s="105">
        <f>G27/H27</f>
        <v>1.8106901786061385</v>
      </c>
    </row>
    <row r="28" spans="1:9" s="6" customFormat="1" ht="38.25" customHeight="1" x14ac:dyDescent="0.2">
      <c r="A28" s="274"/>
      <c r="B28" s="215"/>
      <c r="C28" s="255"/>
      <c r="D28" s="24" t="s">
        <v>462</v>
      </c>
      <c r="E28" s="146">
        <v>17</v>
      </c>
      <c r="F28" s="20" t="s">
        <v>463</v>
      </c>
      <c r="G28" s="115">
        <v>86570.45</v>
      </c>
      <c r="H28" s="275"/>
      <c r="I28" s="105">
        <f>G28/H27</f>
        <v>1.9681037894837827</v>
      </c>
    </row>
    <row r="29" spans="1:9" s="6" customFormat="1" ht="39" customHeight="1" x14ac:dyDescent="0.2">
      <c r="A29" s="274"/>
      <c r="B29" s="215"/>
      <c r="C29" s="255"/>
      <c r="D29" s="24" t="s">
        <v>462</v>
      </c>
      <c r="E29" s="146">
        <v>18</v>
      </c>
      <c r="F29" s="24" t="s">
        <v>464</v>
      </c>
      <c r="G29" s="115">
        <v>83246.92</v>
      </c>
      <c r="H29" s="275"/>
      <c r="I29" s="105">
        <f>G29/H27</f>
        <v>1.8925462292832405</v>
      </c>
    </row>
    <row r="30" spans="1:9" s="6" customFormat="1" ht="41.25" customHeight="1" x14ac:dyDescent="0.2">
      <c r="A30" s="274"/>
      <c r="B30" s="226"/>
      <c r="C30" s="255"/>
      <c r="D30" s="24" t="s">
        <v>462</v>
      </c>
      <c r="E30" s="146">
        <v>19</v>
      </c>
      <c r="F30" s="24" t="s">
        <v>465</v>
      </c>
      <c r="G30" s="115">
        <v>69121.64</v>
      </c>
      <c r="H30" s="275"/>
      <c r="I30" s="105">
        <f>G30/H27</f>
        <v>1.5714202897101011</v>
      </c>
    </row>
    <row r="31" spans="1:9" s="6" customFormat="1" ht="30" customHeight="1" x14ac:dyDescent="0.2">
      <c r="A31" s="274">
        <v>11</v>
      </c>
      <c r="B31" s="214" t="s">
        <v>31</v>
      </c>
      <c r="C31" s="255">
        <v>4.0999999999999996</v>
      </c>
      <c r="D31" s="24" t="s">
        <v>442</v>
      </c>
      <c r="E31" s="146"/>
      <c r="F31" s="20" t="s">
        <v>253</v>
      </c>
      <c r="G31" s="116">
        <v>110289.89</v>
      </c>
      <c r="H31" s="275">
        <v>54477.19</v>
      </c>
      <c r="I31" s="105">
        <f>G31/H31</f>
        <v>2.0245150309698423</v>
      </c>
    </row>
    <row r="32" spans="1:9" s="6" customFormat="1" ht="28.5" customHeight="1" x14ac:dyDescent="0.2">
      <c r="A32" s="274"/>
      <c r="B32" s="215"/>
      <c r="C32" s="255"/>
      <c r="D32" s="24" t="s">
        <v>442</v>
      </c>
      <c r="E32" s="146">
        <v>20</v>
      </c>
      <c r="F32" s="24" t="s">
        <v>466</v>
      </c>
      <c r="G32" s="115">
        <v>100711.46</v>
      </c>
      <c r="H32" s="275"/>
      <c r="I32" s="105">
        <f>G32/H31</f>
        <v>1.848690433555769</v>
      </c>
    </row>
    <row r="33" spans="1:9" s="6" customFormat="1" ht="42" customHeight="1" x14ac:dyDescent="0.2">
      <c r="A33" s="274"/>
      <c r="B33" s="215"/>
      <c r="C33" s="255"/>
      <c r="D33" s="24" t="s">
        <v>442</v>
      </c>
      <c r="E33" s="146">
        <v>21</v>
      </c>
      <c r="F33" s="24" t="s">
        <v>467</v>
      </c>
      <c r="G33" s="115">
        <v>107010.05</v>
      </c>
      <c r="H33" s="275"/>
      <c r="I33" s="105">
        <f>G33/H31</f>
        <v>1.9643092824721686</v>
      </c>
    </row>
    <row r="34" spans="1:9" s="6" customFormat="1" ht="42" customHeight="1" x14ac:dyDescent="0.2">
      <c r="A34" s="274"/>
      <c r="B34" s="226"/>
      <c r="C34" s="255"/>
      <c r="D34" s="24" t="s">
        <v>442</v>
      </c>
      <c r="E34" s="146">
        <v>22</v>
      </c>
      <c r="F34" s="24" t="s">
        <v>468</v>
      </c>
      <c r="G34" s="115">
        <v>123148.17</v>
      </c>
      <c r="H34" s="275"/>
      <c r="I34" s="105">
        <f>G34/H31</f>
        <v>2.2605455604446556</v>
      </c>
    </row>
    <row r="35" spans="1:9" s="6" customFormat="1" ht="30" customHeight="1" thickTop="1" thickBot="1" x14ac:dyDescent="0.25">
      <c r="A35" s="146">
        <v>12</v>
      </c>
      <c r="B35" s="20" t="s">
        <v>33</v>
      </c>
      <c r="C35" s="11">
        <v>3.3</v>
      </c>
      <c r="D35" s="24" t="s">
        <v>442</v>
      </c>
      <c r="E35" s="146">
        <v>23</v>
      </c>
      <c r="F35" s="24" t="s">
        <v>469</v>
      </c>
      <c r="G35" s="115">
        <v>106354.97</v>
      </c>
      <c r="H35" s="46">
        <v>54178.61</v>
      </c>
      <c r="I35" s="105">
        <f t="shared" ref="I35:I36" si="1">G35/H35</f>
        <v>1.9630435332320264</v>
      </c>
    </row>
    <row r="36" spans="1:9" s="6" customFormat="1" ht="37.5" customHeight="1" thickTop="1" thickBot="1" x14ac:dyDescent="0.25">
      <c r="A36" s="280">
        <v>13</v>
      </c>
      <c r="B36" s="214" t="s">
        <v>36</v>
      </c>
      <c r="C36" s="255"/>
      <c r="D36" s="24" t="s">
        <v>442</v>
      </c>
      <c r="E36" s="146">
        <v>24</v>
      </c>
      <c r="F36" s="24" t="s">
        <v>470</v>
      </c>
      <c r="G36" s="115">
        <v>52526.05</v>
      </c>
      <c r="H36" s="279">
        <v>50092.93</v>
      </c>
      <c r="I36" s="105">
        <f t="shared" si="1"/>
        <v>1.0485721238506114</v>
      </c>
    </row>
    <row r="37" spans="1:9" s="6" customFormat="1" ht="35.25" customHeight="1" thickTop="1" thickBot="1" x14ac:dyDescent="0.25">
      <c r="A37" s="281"/>
      <c r="B37" s="226"/>
      <c r="C37" s="255"/>
      <c r="D37" s="24" t="s">
        <v>446</v>
      </c>
      <c r="E37" s="146">
        <v>25</v>
      </c>
      <c r="F37" s="24" t="s">
        <v>471</v>
      </c>
      <c r="G37" s="115">
        <v>73985.69</v>
      </c>
      <c r="H37" s="279"/>
      <c r="I37" s="105">
        <f>G37/H36</f>
        <v>1.4769687059630969</v>
      </c>
    </row>
    <row r="38" spans="1:9" s="6" customFormat="1" ht="30" customHeight="1" thickTop="1" thickBot="1" x14ac:dyDescent="0.25">
      <c r="A38" s="274">
        <v>14</v>
      </c>
      <c r="B38" s="214" t="s">
        <v>38</v>
      </c>
      <c r="C38" s="255">
        <v>3.5</v>
      </c>
      <c r="D38" s="24" t="s">
        <v>442</v>
      </c>
      <c r="E38" s="146"/>
      <c r="F38" s="20" t="s">
        <v>253</v>
      </c>
      <c r="G38" s="115">
        <f>(G39+G40)/2</f>
        <v>114309.095</v>
      </c>
      <c r="H38" s="275">
        <v>52212.34</v>
      </c>
      <c r="I38" s="105">
        <f>G38/H38</f>
        <v>2.1893118561627385</v>
      </c>
    </row>
    <row r="39" spans="1:9" s="6" customFormat="1" ht="30" customHeight="1" x14ac:dyDescent="0.2">
      <c r="A39" s="274"/>
      <c r="B39" s="215"/>
      <c r="C39" s="255"/>
      <c r="D39" s="24" t="s">
        <v>442</v>
      </c>
      <c r="E39" s="146">
        <v>26</v>
      </c>
      <c r="F39" s="24" t="s">
        <v>472</v>
      </c>
      <c r="G39" s="115">
        <v>115434.66</v>
      </c>
      <c r="H39" s="275"/>
      <c r="I39" s="105">
        <f>G39/H38</f>
        <v>2.2108693079069051</v>
      </c>
    </row>
    <row r="40" spans="1:9" s="6" customFormat="1" ht="30" customHeight="1" x14ac:dyDescent="0.2">
      <c r="A40" s="274"/>
      <c r="B40" s="226"/>
      <c r="C40" s="255"/>
      <c r="D40" s="24" t="s">
        <v>442</v>
      </c>
      <c r="E40" s="146">
        <v>27</v>
      </c>
      <c r="F40" s="24" t="s">
        <v>473</v>
      </c>
      <c r="G40" s="115">
        <v>113183.53</v>
      </c>
      <c r="H40" s="275"/>
      <c r="I40" s="105">
        <f>G40/H38</f>
        <v>2.1677544044185724</v>
      </c>
    </row>
    <row r="41" spans="1:9" s="6" customFormat="1" ht="30" customHeight="1" x14ac:dyDescent="0.2">
      <c r="A41" s="274">
        <v>15</v>
      </c>
      <c r="B41" s="214" t="s">
        <v>40</v>
      </c>
      <c r="C41" s="255">
        <v>3.6</v>
      </c>
      <c r="D41" s="24" t="s">
        <v>442</v>
      </c>
      <c r="E41" s="146"/>
      <c r="F41" s="20" t="s">
        <v>253</v>
      </c>
      <c r="G41" s="115">
        <v>92425.58</v>
      </c>
      <c r="H41" s="275">
        <v>51162.61</v>
      </c>
      <c r="I41" s="105">
        <f>G41/H41</f>
        <v>1.8065063529792558</v>
      </c>
    </row>
    <row r="42" spans="1:9" s="6" customFormat="1" ht="30" customHeight="1" x14ac:dyDescent="0.2">
      <c r="A42" s="274"/>
      <c r="B42" s="215"/>
      <c r="C42" s="255"/>
      <c r="D42" s="24" t="s">
        <v>442</v>
      </c>
      <c r="E42" s="146">
        <v>28</v>
      </c>
      <c r="F42" s="24" t="s">
        <v>474</v>
      </c>
      <c r="G42" s="115">
        <v>92425.58</v>
      </c>
      <c r="H42" s="275"/>
      <c r="I42" s="105">
        <f>G42/H41</f>
        <v>1.8065063529792558</v>
      </c>
    </row>
    <row r="43" spans="1:9" s="6" customFormat="1" ht="30" customHeight="1" thickTop="1" thickBot="1" x14ac:dyDescent="0.25">
      <c r="A43" s="274"/>
      <c r="B43" s="226"/>
      <c r="C43" s="255"/>
      <c r="D43" s="24" t="s">
        <v>442</v>
      </c>
      <c r="E43" s="146">
        <v>29</v>
      </c>
      <c r="F43" s="24" t="s">
        <v>475</v>
      </c>
      <c r="G43" s="115">
        <v>90969.56</v>
      </c>
      <c r="H43" s="275"/>
      <c r="I43" s="105">
        <f>G43/H41</f>
        <v>1.7780476797411233</v>
      </c>
    </row>
    <row r="44" spans="1:9" s="6" customFormat="1" ht="30" hidden="1" customHeight="1" x14ac:dyDescent="0.2">
      <c r="A44" s="274">
        <v>16</v>
      </c>
      <c r="B44" s="254" t="s">
        <v>42</v>
      </c>
      <c r="C44" s="255"/>
      <c r="D44" s="24" t="s">
        <v>446</v>
      </c>
      <c r="E44" s="146">
        <v>30</v>
      </c>
      <c r="F44" s="20" t="s">
        <v>253</v>
      </c>
      <c r="G44" s="115"/>
      <c r="H44" s="275"/>
      <c r="I44" s="105" t="e">
        <f>G44/H44</f>
        <v>#DIV/0!</v>
      </c>
    </row>
    <row r="45" spans="1:9" s="6" customFormat="1" ht="30" hidden="1" customHeight="1" x14ac:dyDescent="0.2">
      <c r="A45" s="274"/>
      <c r="B45" s="254"/>
      <c r="C45" s="255"/>
      <c r="D45" s="24" t="s">
        <v>446</v>
      </c>
      <c r="E45" s="146">
        <v>31</v>
      </c>
      <c r="F45" s="24" t="s">
        <v>476</v>
      </c>
      <c r="G45" s="115">
        <v>102365.18</v>
      </c>
      <c r="H45" s="275"/>
      <c r="I45" s="105" t="e">
        <f>G45/H44</f>
        <v>#DIV/0!</v>
      </c>
    </row>
    <row r="46" spans="1:9" s="6" customFormat="1" ht="37.5" hidden="1" customHeight="1" x14ac:dyDescent="0.2">
      <c r="A46" s="274"/>
      <c r="B46" s="214"/>
      <c r="C46" s="216"/>
      <c r="D46" s="24" t="s">
        <v>446</v>
      </c>
      <c r="E46" s="146">
        <v>32</v>
      </c>
      <c r="F46" s="24" t="s">
        <v>477</v>
      </c>
      <c r="G46" s="115">
        <v>75834.37</v>
      </c>
      <c r="H46" s="275"/>
      <c r="I46" s="105" t="e">
        <f>G46/H44</f>
        <v>#DIV/0!</v>
      </c>
    </row>
    <row r="47" spans="1:9" s="6" customFormat="1" ht="37.5" customHeight="1" thickTop="1" thickBot="1" x14ac:dyDescent="0.25">
      <c r="A47" s="282">
        <v>16</v>
      </c>
      <c r="B47" s="215" t="s">
        <v>478</v>
      </c>
      <c r="C47" s="217">
        <v>3.6</v>
      </c>
      <c r="D47" s="159" t="s">
        <v>442</v>
      </c>
      <c r="E47" s="165"/>
      <c r="F47" s="166" t="s">
        <v>253</v>
      </c>
      <c r="G47" s="167">
        <v>78880.28</v>
      </c>
      <c r="H47" s="283">
        <v>54421.36</v>
      </c>
      <c r="I47" s="171">
        <f>G47/H47</f>
        <v>1.4494360302645872</v>
      </c>
    </row>
    <row r="48" spans="1:9" s="6" customFormat="1" ht="37.5" customHeight="1" thickTop="1" thickBot="1" x14ac:dyDescent="0.25">
      <c r="A48" s="280"/>
      <c r="B48" s="215"/>
      <c r="C48" s="217"/>
      <c r="D48" s="27" t="s">
        <v>442</v>
      </c>
      <c r="E48" s="146">
        <v>30</v>
      </c>
      <c r="F48" s="24" t="s">
        <v>476</v>
      </c>
      <c r="G48" s="115">
        <v>102365.18</v>
      </c>
      <c r="H48" s="284"/>
      <c r="I48" s="105">
        <f>G48/H47</f>
        <v>1.8809743086170576</v>
      </c>
    </row>
    <row r="49" spans="1:10" s="6" customFormat="1" ht="37.5" customHeight="1" thickTop="1" thickBot="1" x14ac:dyDescent="0.25">
      <c r="A49" s="280"/>
      <c r="B49" s="215"/>
      <c r="C49" s="217"/>
      <c r="D49" s="27" t="s">
        <v>442</v>
      </c>
      <c r="E49" s="146">
        <v>31</v>
      </c>
      <c r="F49" s="24" t="s">
        <v>477</v>
      </c>
      <c r="G49" s="115">
        <v>75834.37</v>
      </c>
      <c r="H49" s="284"/>
      <c r="I49" s="105">
        <f>G49/H47</f>
        <v>1.3934670136872727</v>
      </c>
    </row>
    <row r="50" spans="1:10" s="6" customFormat="1" ht="37.5" customHeight="1" thickTop="1" thickBot="1" x14ac:dyDescent="0.25">
      <c r="A50" s="281"/>
      <c r="B50" s="222"/>
      <c r="C50" s="223"/>
      <c r="D50" s="27" t="s">
        <v>442</v>
      </c>
      <c r="E50" s="146">
        <v>32</v>
      </c>
      <c r="F50" s="24" t="s">
        <v>479</v>
      </c>
      <c r="G50" s="115">
        <v>64288.58</v>
      </c>
      <c r="H50" s="285"/>
      <c r="I50" s="105">
        <f>G50/H47</f>
        <v>1.1813115291495839</v>
      </c>
    </row>
    <row r="51" spans="1:10" s="6" customFormat="1" ht="37.5" customHeight="1" thickTop="1" thickBot="1" x14ac:dyDescent="0.25">
      <c r="A51" s="282">
        <v>17</v>
      </c>
      <c r="B51" s="215" t="s">
        <v>480</v>
      </c>
      <c r="C51" s="217">
        <v>3.7</v>
      </c>
      <c r="D51" s="159" t="s">
        <v>446</v>
      </c>
      <c r="E51" s="165"/>
      <c r="F51" s="166" t="s">
        <v>253</v>
      </c>
      <c r="G51" s="167">
        <v>89937.73</v>
      </c>
      <c r="H51" s="168">
        <v>52023.72</v>
      </c>
      <c r="I51" s="172">
        <f>G51/H51</f>
        <v>1.7287831396908948</v>
      </c>
    </row>
    <row r="52" spans="1:10" s="6" customFormat="1" ht="37.5" customHeight="1" thickTop="1" thickBot="1" x14ac:dyDescent="0.25">
      <c r="A52" s="280"/>
      <c r="B52" s="215"/>
      <c r="C52" s="217"/>
      <c r="D52" s="27" t="s">
        <v>446</v>
      </c>
      <c r="E52" s="146">
        <v>33</v>
      </c>
      <c r="F52" s="24" t="s">
        <v>481</v>
      </c>
      <c r="G52" s="147">
        <v>91847.27</v>
      </c>
      <c r="H52" s="168">
        <v>52023.72</v>
      </c>
      <c r="I52" s="172">
        <f t="shared" ref="I52:I62" si="2">G52/H52</f>
        <v>1.7654883195588473</v>
      </c>
    </row>
    <row r="53" spans="1:10" s="6" customFormat="1" ht="37.5" customHeight="1" thickTop="1" thickBot="1" x14ac:dyDescent="0.25">
      <c r="A53" s="281"/>
      <c r="B53" s="226"/>
      <c r="C53" s="223"/>
      <c r="D53" s="27" t="s">
        <v>446</v>
      </c>
      <c r="E53" s="146">
        <v>34</v>
      </c>
      <c r="F53" s="24" t="s">
        <v>482</v>
      </c>
      <c r="G53" s="147">
        <v>88028.2</v>
      </c>
      <c r="H53" s="168">
        <v>52023.72</v>
      </c>
      <c r="I53" s="172">
        <f t="shared" si="2"/>
        <v>1.6920781520429526</v>
      </c>
    </row>
    <row r="54" spans="1:10" s="6" customFormat="1" ht="36" customHeight="1" thickTop="1" thickBot="1" x14ac:dyDescent="0.35">
      <c r="A54" s="282">
        <v>18</v>
      </c>
      <c r="B54" s="214" t="s">
        <v>46</v>
      </c>
      <c r="C54" s="217">
        <v>3.4</v>
      </c>
      <c r="D54" s="27" t="s">
        <v>442</v>
      </c>
      <c r="E54" s="146"/>
      <c r="F54" s="157" t="s">
        <v>253</v>
      </c>
      <c r="G54" s="115">
        <v>32299.68</v>
      </c>
      <c r="H54" s="96">
        <v>50485.66</v>
      </c>
      <c r="I54" s="172">
        <f t="shared" si="2"/>
        <v>0.63977929574457382</v>
      </c>
      <c r="J54" s="148"/>
    </row>
    <row r="55" spans="1:10" s="6" customFormat="1" ht="36" customHeight="1" thickTop="1" thickBot="1" x14ac:dyDescent="0.35">
      <c r="A55" s="280"/>
      <c r="B55" s="215"/>
      <c r="C55" s="217"/>
      <c r="D55" s="27" t="s">
        <v>442</v>
      </c>
      <c r="E55" s="146">
        <v>35</v>
      </c>
      <c r="F55" s="24" t="s">
        <v>483</v>
      </c>
      <c r="G55" s="115">
        <v>14258.13</v>
      </c>
      <c r="H55" s="96">
        <v>50485.66</v>
      </c>
      <c r="I55" s="172">
        <f t="shared" si="2"/>
        <v>0.28241940384655756</v>
      </c>
      <c r="J55" s="148"/>
    </row>
    <row r="56" spans="1:10" s="6" customFormat="1" ht="36" customHeight="1" thickTop="1" thickBot="1" x14ac:dyDescent="0.35">
      <c r="A56" s="281"/>
      <c r="B56" s="215"/>
      <c r="C56" s="217"/>
      <c r="D56" s="27" t="s">
        <v>442</v>
      </c>
      <c r="E56" s="146">
        <v>36</v>
      </c>
      <c r="F56" s="24" t="s">
        <v>484</v>
      </c>
      <c r="G56" s="115">
        <v>74396.649999999994</v>
      </c>
      <c r="H56" s="96">
        <v>50485.66</v>
      </c>
      <c r="I56" s="172">
        <f t="shared" si="2"/>
        <v>1.4736194396587068</v>
      </c>
      <c r="J56" s="148"/>
    </row>
    <row r="57" spans="1:10" s="6" customFormat="1" ht="33.75" customHeight="1" thickTop="1" thickBot="1" x14ac:dyDescent="0.25">
      <c r="A57" s="282">
        <v>19</v>
      </c>
      <c r="B57" s="214" t="s">
        <v>48</v>
      </c>
      <c r="C57" s="216">
        <v>3.5</v>
      </c>
      <c r="D57" s="24" t="s">
        <v>442</v>
      </c>
      <c r="E57" s="146">
        <v>37</v>
      </c>
      <c r="F57" s="24" t="s">
        <v>435</v>
      </c>
      <c r="G57" s="115">
        <v>105025.66</v>
      </c>
      <c r="H57" s="286">
        <v>53340.800000000003</v>
      </c>
      <c r="I57" s="105">
        <f t="shared" si="2"/>
        <v>1.9689554712340271</v>
      </c>
    </row>
    <row r="58" spans="1:10" s="6" customFormat="1" ht="33.75" customHeight="1" x14ac:dyDescent="0.2">
      <c r="A58" s="280"/>
      <c r="B58" s="215"/>
      <c r="C58" s="217"/>
      <c r="D58" s="247" t="s">
        <v>485</v>
      </c>
      <c r="E58" s="146"/>
      <c r="F58" s="157" t="s">
        <v>253</v>
      </c>
      <c r="G58" s="115">
        <v>78813.62</v>
      </c>
      <c r="H58" s="287"/>
      <c r="I58" s="105">
        <f>G58/H57</f>
        <v>1.4775485182074508</v>
      </c>
    </row>
    <row r="59" spans="1:10" s="6" customFormat="1" ht="33.75" customHeight="1" x14ac:dyDescent="0.2">
      <c r="A59" s="280"/>
      <c r="B59" s="215"/>
      <c r="C59" s="217"/>
      <c r="D59" s="248"/>
      <c r="E59" s="146">
        <v>38</v>
      </c>
      <c r="F59" s="20" t="s">
        <v>486</v>
      </c>
      <c r="G59" s="115">
        <v>92705.08</v>
      </c>
      <c r="H59" s="287"/>
      <c r="I59" s="105">
        <f>G59/H57</f>
        <v>1.7379769332293478</v>
      </c>
    </row>
    <row r="60" spans="1:10" s="6" customFormat="1" ht="33.75" customHeight="1" x14ac:dyDescent="0.2">
      <c r="A60" s="280"/>
      <c r="B60" s="226"/>
      <c r="C60" s="227"/>
      <c r="D60" s="249"/>
      <c r="E60" s="146">
        <v>39</v>
      </c>
      <c r="F60" s="20" t="s">
        <v>487</v>
      </c>
      <c r="G60" s="115">
        <v>60291.68</v>
      </c>
      <c r="H60" s="287"/>
      <c r="I60" s="105">
        <f>G60/H57</f>
        <v>1.1303107564940909</v>
      </c>
    </row>
    <row r="61" spans="1:10" s="6" customFormat="1" ht="33.75" customHeight="1" x14ac:dyDescent="0.2">
      <c r="A61" s="146">
        <v>20</v>
      </c>
      <c r="B61" s="20" t="s">
        <v>52</v>
      </c>
      <c r="C61" s="11">
        <v>4.3</v>
      </c>
      <c r="D61" s="24" t="s">
        <v>442</v>
      </c>
      <c r="E61" s="146">
        <v>40</v>
      </c>
      <c r="F61" s="24" t="s">
        <v>488</v>
      </c>
      <c r="G61" s="116">
        <v>75207.55</v>
      </c>
      <c r="H61" s="46">
        <v>47306.38</v>
      </c>
      <c r="I61" s="105">
        <f t="shared" si="2"/>
        <v>1.5897971901464456</v>
      </c>
    </row>
    <row r="62" spans="1:10" s="6" customFormat="1" ht="33.75" customHeight="1" x14ac:dyDescent="0.2">
      <c r="A62" s="274">
        <v>21</v>
      </c>
      <c r="B62" s="214" t="s">
        <v>56</v>
      </c>
      <c r="C62" s="255" t="s">
        <v>57</v>
      </c>
      <c r="D62" s="24" t="s">
        <v>489</v>
      </c>
      <c r="E62" s="146"/>
      <c r="F62" s="24" t="s">
        <v>253</v>
      </c>
      <c r="G62" s="122">
        <f>(G63+G64+G65)/3</f>
        <v>80817.823333333334</v>
      </c>
      <c r="H62" s="275">
        <v>53322.36</v>
      </c>
      <c r="I62" s="105">
        <f t="shared" si="2"/>
        <v>1.5156460316710163</v>
      </c>
    </row>
    <row r="63" spans="1:10" s="6" customFormat="1" ht="33.75" customHeight="1" x14ac:dyDescent="0.2">
      <c r="A63" s="274"/>
      <c r="B63" s="215"/>
      <c r="C63" s="255"/>
      <c r="D63" s="24" t="s">
        <v>489</v>
      </c>
      <c r="E63" s="146">
        <v>41</v>
      </c>
      <c r="F63" s="24" t="s">
        <v>490</v>
      </c>
      <c r="G63" s="116">
        <v>76680.460000000006</v>
      </c>
      <c r="H63" s="275"/>
      <c r="I63" s="105">
        <f>G63/H62</f>
        <v>1.4380545047143451</v>
      </c>
    </row>
    <row r="64" spans="1:10" s="6" customFormat="1" ht="33.75" customHeight="1" x14ac:dyDescent="0.2">
      <c r="A64" s="274"/>
      <c r="B64" s="215"/>
      <c r="C64" s="255"/>
      <c r="D64" s="24" t="s">
        <v>442</v>
      </c>
      <c r="E64" s="146">
        <v>42</v>
      </c>
      <c r="F64" s="24" t="s">
        <v>491</v>
      </c>
      <c r="G64" s="116">
        <v>81734.789999999994</v>
      </c>
      <c r="H64" s="275"/>
      <c r="I64" s="105">
        <f>G64/H62</f>
        <v>1.5328426948844724</v>
      </c>
    </row>
    <row r="65" spans="1:9" s="6" customFormat="1" ht="41.25" customHeight="1" x14ac:dyDescent="0.2">
      <c r="A65" s="274"/>
      <c r="B65" s="226"/>
      <c r="C65" s="255"/>
      <c r="D65" s="24" t="s">
        <v>442</v>
      </c>
      <c r="E65" s="146">
        <v>43</v>
      </c>
      <c r="F65" s="24" t="s">
        <v>492</v>
      </c>
      <c r="G65" s="115">
        <v>84038.22</v>
      </c>
      <c r="H65" s="275"/>
      <c r="I65" s="105">
        <f>G65/H62</f>
        <v>1.5760408954142315</v>
      </c>
    </row>
    <row r="66" spans="1:9" s="6" customFormat="1" ht="36" customHeight="1" x14ac:dyDescent="0.2">
      <c r="A66" s="146">
        <v>22</v>
      </c>
      <c r="B66" s="20" t="s">
        <v>204</v>
      </c>
      <c r="C66" s="36"/>
      <c r="D66" s="24" t="s">
        <v>442</v>
      </c>
      <c r="E66" s="146"/>
      <c r="F66" s="20" t="s">
        <v>205</v>
      </c>
      <c r="G66" s="115"/>
      <c r="H66" s="97"/>
      <c r="I66" s="105">
        <v>0</v>
      </c>
    </row>
    <row r="67" spans="1:9" s="6" customFormat="1" ht="37.5" customHeight="1" x14ac:dyDescent="0.2">
      <c r="A67" s="274">
        <v>23</v>
      </c>
      <c r="B67" s="214" t="s">
        <v>61</v>
      </c>
      <c r="C67" s="255">
        <v>3.8</v>
      </c>
      <c r="D67" s="24" t="s">
        <v>442</v>
      </c>
      <c r="E67" s="146"/>
      <c r="F67" s="20" t="s">
        <v>253</v>
      </c>
      <c r="G67" s="115">
        <v>93255.2</v>
      </c>
      <c r="H67" s="275">
        <v>55334.42</v>
      </c>
      <c r="I67" s="105">
        <f t="shared" ref="I67" si="3">G67/H67</f>
        <v>1.6853018428674231</v>
      </c>
    </row>
    <row r="68" spans="1:9" s="6" customFormat="1" ht="37.5" customHeight="1" x14ac:dyDescent="0.2">
      <c r="A68" s="274"/>
      <c r="B68" s="215"/>
      <c r="C68" s="255"/>
      <c r="D68" s="24" t="s">
        <v>442</v>
      </c>
      <c r="E68" s="146">
        <v>44</v>
      </c>
      <c r="F68" s="24" t="s">
        <v>493</v>
      </c>
      <c r="G68" s="115">
        <v>90315.12</v>
      </c>
      <c r="H68" s="275"/>
      <c r="I68" s="105">
        <f>G68/H67</f>
        <v>1.6321689104177832</v>
      </c>
    </row>
    <row r="69" spans="1:9" s="6" customFormat="1" ht="37.5" customHeight="1" thickTop="1" thickBot="1" x14ac:dyDescent="0.25">
      <c r="A69" s="274"/>
      <c r="B69" s="226"/>
      <c r="C69" s="255"/>
      <c r="D69" s="24" t="s">
        <v>442</v>
      </c>
      <c r="E69" s="146">
        <v>45</v>
      </c>
      <c r="F69" s="24" t="s">
        <v>494</v>
      </c>
      <c r="G69" s="115">
        <v>96195.29</v>
      </c>
      <c r="H69" s="275"/>
      <c r="I69" s="105">
        <f>G69/H67</f>
        <v>1.7384349560364054</v>
      </c>
    </row>
    <row r="70" spans="1:9" s="6" customFormat="1" ht="36" customHeight="1" thickTop="1" thickBot="1" x14ac:dyDescent="0.25">
      <c r="A70" s="274">
        <v>25</v>
      </c>
      <c r="B70" s="214" t="s">
        <v>63</v>
      </c>
      <c r="C70" s="217">
        <v>3.7</v>
      </c>
      <c r="D70" s="24" t="s">
        <v>446</v>
      </c>
      <c r="E70" s="146">
        <v>46</v>
      </c>
      <c r="F70" s="24" t="s">
        <v>495</v>
      </c>
      <c r="G70" s="115">
        <v>86505.7</v>
      </c>
      <c r="H70" s="283">
        <v>50905.43</v>
      </c>
      <c r="I70" s="105">
        <f>G70/H70</f>
        <v>1.6993413079901298</v>
      </c>
    </row>
    <row r="71" spans="1:9" s="6" customFormat="1" ht="36" customHeight="1" thickTop="1" thickBot="1" x14ac:dyDescent="0.25">
      <c r="A71" s="274"/>
      <c r="B71" s="226"/>
      <c r="C71" s="227"/>
      <c r="D71" s="24" t="s">
        <v>442</v>
      </c>
      <c r="E71" s="146">
        <v>47</v>
      </c>
      <c r="F71" s="24" t="s">
        <v>496</v>
      </c>
      <c r="G71" s="115">
        <v>70010</v>
      </c>
      <c r="H71" s="285"/>
      <c r="I71" s="105">
        <f>G71/H70</f>
        <v>1.37529532704075</v>
      </c>
    </row>
    <row r="72" spans="1:9" s="6" customFormat="1" ht="36" customHeight="1" thickTop="1" thickBot="1" x14ac:dyDescent="0.25">
      <c r="A72" s="274">
        <v>26</v>
      </c>
      <c r="B72" s="214" t="s">
        <v>66</v>
      </c>
      <c r="C72" s="216" t="s">
        <v>497</v>
      </c>
      <c r="D72" s="24" t="s">
        <v>442</v>
      </c>
      <c r="E72" s="146"/>
      <c r="F72" s="24" t="s">
        <v>253</v>
      </c>
      <c r="G72" s="115">
        <f>G73+G74+G75/3</f>
        <v>175408.68333333332</v>
      </c>
      <c r="H72" s="275">
        <v>55312.44</v>
      </c>
      <c r="I72" s="105">
        <f>G72/H72</f>
        <v>3.1712338731275156</v>
      </c>
    </row>
    <row r="73" spans="1:9" s="6" customFormat="1" ht="36" customHeight="1" x14ac:dyDescent="0.2">
      <c r="A73" s="274"/>
      <c r="B73" s="215"/>
      <c r="C73" s="217"/>
      <c r="D73" s="24" t="s">
        <v>442</v>
      </c>
      <c r="E73" s="146">
        <v>48</v>
      </c>
      <c r="F73" s="24" t="s">
        <v>498</v>
      </c>
      <c r="G73" s="115">
        <v>72205.39</v>
      </c>
      <c r="H73" s="275"/>
      <c r="I73" s="105">
        <f>G73/H72</f>
        <v>1.3054095968284891</v>
      </c>
    </row>
    <row r="74" spans="1:9" s="6" customFormat="1" ht="36" customHeight="1" x14ac:dyDescent="0.2">
      <c r="A74" s="274"/>
      <c r="B74" s="215"/>
      <c r="C74" s="217"/>
      <c r="D74" s="24" t="s">
        <v>442</v>
      </c>
      <c r="E74" s="146">
        <v>49</v>
      </c>
      <c r="F74" s="24" t="s">
        <v>499</v>
      </c>
      <c r="G74" s="115">
        <v>75154.45</v>
      </c>
      <c r="H74" s="275"/>
      <c r="I74" s="105">
        <f>G74/H72</f>
        <v>1.3587259936462754</v>
      </c>
    </row>
    <row r="75" spans="1:9" s="6" customFormat="1" ht="36" customHeight="1" x14ac:dyDescent="0.2">
      <c r="A75" s="274"/>
      <c r="B75" s="226"/>
      <c r="C75" s="227"/>
      <c r="D75" s="24" t="s">
        <v>442</v>
      </c>
      <c r="E75" s="146">
        <v>50</v>
      </c>
      <c r="F75" s="24" t="s">
        <v>500</v>
      </c>
      <c r="G75" s="115">
        <v>84146.53</v>
      </c>
      <c r="H75" s="275"/>
      <c r="I75" s="105">
        <f>G75/H72</f>
        <v>1.5212948479582531</v>
      </c>
    </row>
    <row r="76" spans="1:9" s="6" customFormat="1" ht="33.75" customHeight="1" x14ac:dyDescent="0.2">
      <c r="A76" s="274">
        <v>27</v>
      </c>
      <c r="B76" s="214" t="s">
        <v>68</v>
      </c>
      <c r="C76" s="255">
        <v>4.3</v>
      </c>
      <c r="D76" s="24" t="s">
        <v>446</v>
      </c>
      <c r="E76" s="146"/>
      <c r="F76" s="20" t="s">
        <v>253</v>
      </c>
      <c r="G76" s="115">
        <f>G77+G78+G79/3</f>
        <v>166328.38</v>
      </c>
      <c r="H76" s="275">
        <v>50311.46</v>
      </c>
      <c r="I76" s="105">
        <f>G76/H76</f>
        <v>3.3059740265935438</v>
      </c>
    </row>
    <row r="77" spans="1:9" s="6" customFormat="1" ht="45.75" customHeight="1" x14ac:dyDescent="0.2">
      <c r="A77" s="274"/>
      <c r="B77" s="215"/>
      <c r="C77" s="255"/>
      <c r="D77" s="24" t="s">
        <v>442</v>
      </c>
      <c r="E77" s="146">
        <v>51</v>
      </c>
      <c r="F77" s="24" t="s">
        <v>501</v>
      </c>
      <c r="G77" s="115">
        <v>62081.81</v>
      </c>
      <c r="H77" s="275"/>
      <c r="I77" s="105">
        <f>G77/H76</f>
        <v>1.2339496806492993</v>
      </c>
    </row>
    <row r="78" spans="1:9" s="6" customFormat="1" ht="45.75" customHeight="1" x14ac:dyDescent="0.2">
      <c r="A78" s="274"/>
      <c r="B78" s="215"/>
      <c r="C78" s="255"/>
      <c r="D78" s="24" t="s">
        <v>446</v>
      </c>
      <c r="E78" s="146">
        <v>52</v>
      </c>
      <c r="F78" s="24" t="s">
        <v>502</v>
      </c>
      <c r="G78" s="115">
        <v>77888.83</v>
      </c>
      <c r="H78" s="275"/>
      <c r="I78" s="105">
        <f>G78/H76</f>
        <v>1.5481329701026367</v>
      </c>
    </row>
    <row r="79" spans="1:9" s="6" customFormat="1" ht="45.75" customHeight="1" x14ac:dyDescent="0.2">
      <c r="A79" s="274"/>
      <c r="B79" s="226"/>
      <c r="C79" s="255"/>
      <c r="D79" s="24" t="s">
        <v>446</v>
      </c>
      <c r="E79" s="146">
        <v>53</v>
      </c>
      <c r="F79" s="24" t="s">
        <v>503</v>
      </c>
      <c r="G79" s="115">
        <v>79073.22</v>
      </c>
      <c r="H79" s="275"/>
      <c r="I79" s="105">
        <f>G79/H76</f>
        <v>1.5716741275248225</v>
      </c>
    </row>
    <row r="80" spans="1:9" s="6" customFormat="1" ht="36" customHeight="1" x14ac:dyDescent="0.2">
      <c r="A80" s="274">
        <v>28</v>
      </c>
      <c r="B80" s="214" t="s">
        <v>70</v>
      </c>
      <c r="C80" s="216" t="s">
        <v>64</v>
      </c>
      <c r="D80" s="24" t="s">
        <v>442</v>
      </c>
      <c r="E80" s="146"/>
      <c r="F80" s="20" t="s">
        <v>205</v>
      </c>
      <c r="G80" s="115"/>
      <c r="H80" s="275">
        <v>46225.14</v>
      </c>
      <c r="I80" s="105"/>
    </row>
    <row r="81" spans="1:52" s="6" customFormat="1" ht="45.75" customHeight="1" x14ac:dyDescent="0.2">
      <c r="A81" s="274"/>
      <c r="B81" s="215"/>
      <c r="C81" s="217"/>
      <c r="D81" s="24" t="s">
        <v>442</v>
      </c>
      <c r="E81" s="146">
        <v>54</v>
      </c>
      <c r="F81" s="24" t="s">
        <v>504</v>
      </c>
      <c r="G81" s="115">
        <v>91493.66</v>
      </c>
      <c r="H81" s="275"/>
      <c r="I81" s="105">
        <f>G81/H80</f>
        <v>1.9793052005899821</v>
      </c>
    </row>
    <row r="82" spans="1:52" s="6" customFormat="1" ht="45.75" customHeight="1" x14ac:dyDescent="0.2">
      <c r="A82" s="274"/>
      <c r="B82" s="226"/>
      <c r="C82" s="227"/>
      <c r="D82" s="24" t="s">
        <v>442</v>
      </c>
      <c r="E82" s="146">
        <v>55</v>
      </c>
      <c r="F82" s="24" t="s">
        <v>505</v>
      </c>
      <c r="G82" s="115">
        <v>99073.38</v>
      </c>
      <c r="H82" s="275"/>
      <c r="I82" s="105">
        <f>G82/H80</f>
        <v>2.1432791766558199</v>
      </c>
    </row>
    <row r="83" spans="1:52" s="6" customFormat="1" ht="34.5" customHeight="1" x14ac:dyDescent="0.2">
      <c r="A83" s="146">
        <v>29</v>
      </c>
      <c r="B83" s="20" t="s">
        <v>72</v>
      </c>
      <c r="C83" s="36"/>
      <c r="D83" s="24" t="s">
        <v>442</v>
      </c>
      <c r="E83" s="146"/>
      <c r="F83" s="24" t="s">
        <v>205</v>
      </c>
      <c r="G83" s="115"/>
      <c r="H83" s="97"/>
      <c r="I83" s="105"/>
    </row>
    <row r="84" spans="1:52" s="38" customFormat="1" ht="26.25" customHeight="1" x14ac:dyDescent="0.2">
      <c r="A84" s="39"/>
      <c r="B84" s="149" t="s">
        <v>75</v>
      </c>
      <c r="C84" s="40">
        <f>AVERAGE(C3:C83)</f>
        <v>3.6476190476190475</v>
      </c>
      <c r="D84" s="41"/>
      <c r="E84" s="39"/>
      <c r="F84" s="41"/>
      <c r="G84" s="43">
        <f>AVERAGE(G3:G83)</f>
        <v>88796.981488888894</v>
      </c>
      <c r="H84" s="43">
        <f>AVERAGE(H3:H83)</f>
        <v>51801.764999999985</v>
      </c>
      <c r="I84" s="43">
        <f>AVERAGE(I82,I81,I79,I3,I78,I77,I76,I75,I74,I73,I72,I71,I70,I69,I68,I67,I65,I64,I63,I62,I61,I60,I59,I58,I57,I56,I55,I54,I53,I52,I50,I49,I48,I43,I42,I41,I40,I39,I38,I37,I36,I35,I34,I33,I32,I31,I30,I29,I28,I27,I26,I25,I24,I23,I21,I22,I20,I19,I18,I17,I16,I15,I14,I13,I10,I9,I8,I7,I6,I5,I4)</f>
        <v>1.7044176137665188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</row>
    <row r="85" spans="1:52" s="38" customFormat="1" ht="36.75" customHeight="1" x14ac:dyDescent="0.2">
      <c r="A85" s="9">
        <v>30</v>
      </c>
      <c r="B85" s="17" t="s">
        <v>76</v>
      </c>
      <c r="C85" s="18">
        <v>2.8</v>
      </c>
      <c r="D85" s="150" t="s">
        <v>442</v>
      </c>
      <c r="E85" s="151">
        <v>56</v>
      </c>
      <c r="F85" s="24" t="s">
        <v>506</v>
      </c>
      <c r="G85" s="115">
        <v>88162.41</v>
      </c>
      <c r="H85" s="96">
        <v>49795.49</v>
      </c>
      <c r="I85" s="26">
        <f t="shared" ref="I85:I87" si="4">G85/H85</f>
        <v>1.7704898576156196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</row>
    <row r="86" spans="1:52" s="6" customFormat="1" ht="30" customHeight="1" thickTop="1" thickBot="1" x14ac:dyDescent="0.25">
      <c r="A86" s="9">
        <v>31</v>
      </c>
      <c r="B86" s="17" t="s">
        <v>79</v>
      </c>
      <c r="C86" s="18">
        <v>3.4</v>
      </c>
      <c r="D86" s="24" t="s">
        <v>442</v>
      </c>
      <c r="E86" s="9">
        <v>57</v>
      </c>
      <c r="F86" s="24" t="s">
        <v>507</v>
      </c>
      <c r="G86" s="115">
        <v>104935.08</v>
      </c>
      <c r="H86" s="96">
        <v>49368.15</v>
      </c>
      <c r="I86" s="26">
        <f t="shared" si="4"/>
        <v>2.1255623311791103</v>
      </c>
    </row>
    <row r="87" spans="1:52" s="6" customFormat="1" ht="27.75" customHeight="1" thickTop="1" thickBot="1" x14ac:dyDescent="0.25">
      <c r="A87" s="282">
        <v>32</v>
      </c>
      <c r="B87" s="214" t="s">
        <v>81</v>
      </c>
      <c r="C87" s="216">
        <v>3.6</v>
      </c>
      <c r="D87" s="24" t="s">
        <v>442</v>
      </c>
      <c r="E87" s="9"/>
      <c r="F87" s="24" t="s">
        <v>253</v>
      </c>
      <c r="G87" s="115">
        <v>85107.19</v>
      </c>
      <c r="H87" s="265">
        <v>45256.98</v>
      </c>
      <c r="I87" s="26">
        <f t="shared" si="4"/>
        <v>1.880531798630841</v>
      </c>
    </row>
    <row r="88" spans="1:52" s="6" customFormat="1" ht="36.75" customHeight="1" thickTop="1" thickBot="1" x14ac:dyDescent="0.25">
      <c r="A88" s="280"/>
      <c r="B88" s="215"/>
      <c r="C88" s="217"/>
      <c r="D88" s="24" t="s">
        <v>442</v>
      </c>
      <c r="E88" s="9">
        <v>58</v>
      </c>
      <c r="F88" s="24" t="s">
        <v>508</v>
      </c>
      <c r="G88" s="115">
        <v>82064.06</v>
      </c>
      <c r="H88" s="265"/>
      <c r="I88" s="26">
        <f>G88/H87</f>
        <v>1.8132906791394385</v>
      </c>
    </row>
    <row r="89" spans="1:52" s="45" customFormat="1" ht="37.5" customHeight="1" thickTop="1" thickBot="1" x14ac:dyDescent="0.25">
      <c r="A89" s="280"/>
      <c r="B89" s="215"/>
      <c r="C89" s="217"/>
      <c r="D89" s="24" t="s">
        <v>509</v>
      </c>
      <c r="E89" s="146">
        <v>59</v>
      </c>
      <c r="F89" s="20" t="s">
        <v>510</v>
      </c>
      <c r="G89" s="115">
        <v>88150.32</v>
      </c>
      <c r="H89" s="265"/>
      <c r="I89" s="26">
        <f>G89/H87</f>
        <v>1.9477729181222432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1:52" s="45" customFormat="1" ht="37.5" customHeight="1" thickTop="1" thickBot="1" x14ac:dyDescent="0.25">
      <c r="A90" s="280"/>
      <c r="B90" s="215"/>
      <c r="C90" s="217"/>
      <c r="D90" s="24" t="s">
        <v>511</v>
      </c>
      <c r="E90" s="146"/>
      <c r="F90" s="24" t="s">
        <v>253</v>
      </c>
      <c r="G90" s="115">
        <v>67483.59</v>
      </c>
      <c r="H90" s="287">
        <v>45256.98</v>
      </c>
      <c r="I90" s="26">
        <f>G90/H90</f>
        <v>1.4911200438031877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 t="s">
        <v>512</v>
      </c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1:52" s="45" customFormat="1" ht="37.5" customHeight="1" thickTop="1" thickBot="1" x14ac:dyDescent="0.25">
      <c r="A91" s="281"/>
      <c r="B91" s="215"/>
      <c r="C91" s="217"/>
      <c r="D91" s="24" t="s">
        <v>511</v>
      </c>
      <c r="E91" s="146">
        <v>60</v>
      </c>
      <c r="F91" s="20" t="s">
        <v>513</v>
      </c>
      <c r="G91" s="115">
        <v>67483.59</v>
      </c>
      <c r="H91" s="279"/>
      <c r="I91" s="26">
        <f>G91/H90</f>
        <v>1.4911200438031877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1:52" s="6" customFormat="1" ht="48.75" customHeight="1" thickTop="1" thickBot="1" x14ac:dyDescent="0.25">
      <c r="A92" s="281">
        <v>33</v>
      </c>
      <c r="B92" s="215" t="s">
        <v>215</v>
      </c>
      <c r="C92" s="217">
        <v>3.3</v>
      </c>
      <c r="D92" s="24" t="s">
        <v>509</v>
      </c>
      <c r="E92" s="146">
        <v>61</v>
      </c>
      <c r="F92" s="24" t="s">
        <v>514</v>
      </c>
      <c r="G92" s="115">
        <v>77208.63</v>
      </c>
      <c r="H92" s="279">
        <v>48036.81</v>
      </c>
      <c r="I92" s="26">
        <f>G92/H92</f>
        <v>1.6072805417345575</v>
      </c>
    </row>
    <row r="93" spans="1:52" s="6" customFormat="1" ht="56.25" customHeight="1" thickTop="1" thickBot="1" x14ac:dyDescent="0.25">
      <c r="A93" s="281"/>
      <c r="B93" s="215"/>
      <c r="C93" s="217"/>
      <c r="D93" s="24" t="s">
        <v>516</v>
      </c>
      <c r="E93" s="146"/>
      <c r="F93" s="166" t="s">
        <v>515</v>
      </c>
      <c r="G93" s="115">
        <v>66623.02</v>
      </c>
      <c r="H93" s="279"/>
      <c r="I93" s="26">
        <f>G93/H92</f>
        <v>1.3869159921318674</v>
      </c>
    </row>
    <row r="94" spans="1:52" s="6" customFormat="1" ht="48.75" customHeight="1" thickTop="1" thickBot="1" x14ac:dyDescent="0.25">
      <c r="A94" s="281"/>
      <c r="B94" s="215"/>
      <c r="C94" s="217"/>
      <c r="D94" s="24" t="s">
        <v>516</v>
      </c>
      <c r="E94" s="146">
        <v>62</v>
      </c>
      <c r="F94" s="24" t="s">
        <v>517</v>
      </c>
      <c r="G94" s="115">
        <v>67104.929999999993</v>
      </c>
      <c r="H94" s="279"/>
      <c r="I94" s="26">
        <f>G94/H92</f>
        <v>1.396948090433149</v>
      </c>
    </row>
    <row r="95" spans="1:52" s="6" customFormat="1" ht="44.25" customHeight="1" thickTop="1" thickBot="1" x14ac:dyDescent="0.25">
      <c r="A95" s="281"/>
      <c r="B95" s="226"/>
      <c r="C95" s="227"/>
      <c r="D95" s="24" t="s">
        <v>516</v>
      </c>
      <c r="E95" s="146">
        <v>63</v>
      </c>
      <c r="F95" s="24" t="s">
        <v>518</v>
      </c>
      <c r="G95" s="115">
        <v>62767.79</v>
      </c>
      <c r="H95" s="279"/>
      <c r="I95" s="26">
        <f>G95/H92</f>
        <v>1.306660246590063</v>
      </c>
    </row>
    <row r="96" spans="1:52" s="6" customFormat="1" ht="39" customHeight="1" thickTop="1" thickBot="1" x14ac:dyDescent="0.25">
      <c r="A96" s="9">
        <v>34</v>
      </c>
      <c r="B96" s="17" t="s">
        <v>86</v>
      </c>
      <c r="C96" s="18">
        <v>3.3</v>
      </c>
      <c r="D96" s="27" t="s">
        <v>442</v>
      </c>
      <c r="E96" s="146">
        <v>64</v>
      </c>
      <c r="F96" s="24" t="s">
        <v>519</v>
      </c>
      <c r="G96" s="115">
        <v>55154.11</v>
      </c>
      <c r="H96" s="96">
        <v>48117.62</v>
      </c>
      <c r="I96" s="26">
        <f t="shared" ref="I96:I97" si="5">G96/H96</f>
        <v>1.1462352044843447</v>
      </c>
    </row>
    <row r="97" spans="1:52" s="47" customFormat="1" ht="41.25" customHeight="1" thickTop="1" thickBot="1" x14ac:dyDescent="0.25">
      <c r="A97" s="274">
        <v>35</v>
      </c>
      <c r="B97" s="254" t="s">
        <v>88</v>
      </c>
      <c r="C97" s="255">
        <v>3.2</v>
      </c>
      <c r="D97" s="24" t="s">
        <v>442</v>
      </c>
      <c r="E97" s="146">
        <v>65</v>
      </c>
      <c r="F97" s="24" t="s">
        <v>520</v>
      </c>
      <c r="G97" s="115">
        <v>65037.35</v>
      </c>
      <c r="H97" s="265">
        <v>43151.54</v>
      </c>
      <c r="I97" s="26">
        <f t="shared" si="5"/>
        <v>1.5071849115929581</v>
      </c>
    </row>
    <row r="98" spans="1:52" s="47" customFormat="1" ht="39" customHeight="1" thickTop="1" thickBot="1" x14ac:dyDescent="0.25">
      <c r="A98" s="274"/>
      <c r="B98" s="254"/>
      <c r="C98" s="255"/>
      <c r="D98" s="24" t="s">
        <v>521</v>
      </c>
      <c r="E98" s="146">
        <v>66</v>
      </c>
      <c r="F98" s="24" t="s">
        <v>522</v>
      </c>
      <c r="G98" s="115">
        <v>61902.55</v>
      </c>
      <c r="H98" s="265"/>
      <c r="I98" s="26">
        <f>G98/H97</f>
        <v>1.4345386051111966</v>
      </c>
    </row>
    <row r="99" spans="1:52" s="6" customFormat="1" ht="33" customHeight="1" thickTop="1" thickBot="1" x14ac:dyDescent="0.25">
      <c r="A99" s="274">
        <v>36</v>
      </c>
      <c r="B99" s="288" t="s">
        <v>92</v>
      </c>
      <c r="C99" s="255">
        <v>2.9</v>
      </c>
      <c r="D99" s="24" t="s">
        <v>442</v>
      </c>
      <c r="E99" s="146">
        <v>67</v>
      </c>
      <c r="F99" s="24" t="s">
        <v>523</v>
      </c>
      <c r="G99" s="115">
        <v>59159.39</v>
      </c>
      <c r="H99" s="265">
        <v>47027.79</v>
      </c>
      <c r="I99" s="26">
        <f>G99/H99</f>
        <v>1.2579666193116879</v>
      </c>
    </row>
    <row r="100" spans="1:52" s="6" customFormat="1" ht="33" customHeight="1" thickTop="1" thickBot="1" x14ac:dyDescent="0.25">
      <c r="A100" s="274"/>
      <c r="B100" s="288"/>
      <c r="C100" s="255"/>
      <c r="D100" s="24" t="s">
        <v>524</v>
      </c>
      <c r="E100" s="146">
        <v>68</v>
      </c>
      <c r="F100" s="24" t="s">
        <v>525</v>
      </c>
      <c r="G100" s="115">
        <v>40865.03</v>
      </c>
      <c r="H100" s="265"/>
      <c r="I100" s="26">
        <f>G100/H99</f>
        <v>0.86895493069098073</v>
      </c>
    </row>
    <row r="101" spans="1:52" s="49" customFormat="1" ht="38.25" customHeight="1" thickTop="1" thickBot="1" x14ac:dyDescent="0.25">
      <c r="A101" s="51"/>
      <c r="B101" s="50" t="s">
        <v>95</v>
      </c>
      <c r="C101" s="40">
        <f>AVERAGE(C85:C100)</f>
        <v>3.214285714285714</v>
      </c>
      <c r="D101" s="72"/>
      <c r="E101" s="51"/>
      <c r="F101" s="72"/>
      <c r="G101" s="43">
        <f>AVERAGE(G85:G100)</f>
        <v>71200.565000000002</v>
      </c>
      <c r="H101" s="43">
        <f>AVERAGE(H85:H100)</f>
        <v>47001.42</v>
      </c>
      <c r="I101" s="43">
        <f>AVERAGE(I85:I100)</f>
        <v>1.527035800898402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1:52" s="6" customFormat="1" ht="37.5" customHeight="1" x14ac:dyDescent="0.2">
      <c r="A102" s="274">
        <v>37</v>
      </c>
      <c r="B102" s="214" t="s">
        <v>163</v>
      </c>
      <c r="C102" s="255">
        <v>5</v>
      </c>
      <c r="D102" s="12" t="s">
        <v>524</v>
      </c>
      <c r="E102" s="146">
        <v>69</v>
      </c>
      <c r="F102" s="20" t="s">
        <v>526</v>
      </c>
      <c r="G102" s="122">
        <v>82548.86</v>
      </c>
      <c r="H102" s="275">
        <v>34962.39</v>
      </c>
      <c r="I102" s="23">
        <f>G102/H102</f>
        <v>2.3610760019552441</v>
      </c>
    </row>
    <row r="103" spans="1:52" s="6" customFormat="1" ht="40.5" customHeight="1" x14ac:dyDescent="0.2">
      <c r="A103" s="274"/>
      <c r="B103" s="226"/>
      <c r="C103" s="255"/>
      <c r="D103" s="12" t="s">
        <v>527</v>
      </c>
      <c r="E103" s="146">
        <v>70</v>
      </c>
      <c r="F103" s="20" t="s">
        <v>528</v>
      </c>
      <c r="G103" s="122">
        <v>84857.48</v>
      </c>
      <c r="H103" s="275"/>
      <c r="I103" s="23">
        <f>G103/H102</f>
        <v>2.427107528976137</v>
      </c>
    </row>
    <row r="104" spans="1:52" s="6" customFormat="1" x14ac:dyDescent="0.2">
      <c r="A104" s="50"/>
      <c r="B104" s="51" t="s">
        <v>165</v>
      </c>
      <c r="C104" s="40">
        <f>AVERAGE(C102)</f>
        <v>5</v>
      </c>
      <c r="D104" s="72"/>
      <c r="E104" s="50"/>
      <c r="F104" s="50"/>
      <c r="G104" s="43">
        <f>AVERAGE(G102:G103)</f>
        <v>83703.17</v>
      </c>
      <c r="H104" s="43">
        <f>AVERAGE(H102:H103)</f>
        <v>34962.39</v>
      </c>
      <c r="I104" s="43">
        <f>AVERAGE(I102:I103)</f>
        <v>2.3940917654656904</v>
      </c>
    </row>
    <row r="105" spans="1:52" s="6" customFormat="1" ht="60" customHeight="1" x14ac:dyDescent="0.2">
      <c r="A105" s="20">
        <v>38</v>
      </c>
      <c r="B105" s="20" t="s">
        <v>166</v>
      </c>
      <c r="C105" s="11">
        <v>6</v>
      </c>
      <c r="D105" s="12" t="s">
        <v>529</v>
      </c>
      <c r="E105" s="146">
        <v>71</v>
      </c>
      <c r="F105" s="20" t="s">
        <v>530</v>
      </c>
      <c r="G105" s="122">
        <v>163903.23000000001</v>
      </c>
      <c r="H105" s="46">
        <v>41133.5</v>
      </c>
      <c r="I105" s="23">
        <f>G105/H105</f>
        <v>3.9846652971422323</v>
      </c>
    </row>
    <row r="106" spans="1:52" s="6" customFormat="1" x14ac:dyDescent="0.2">
      <c r="A106" s="50"/>
      <c r="B106" s="51" t="s">
        <v>168</v>
      </c>
      <c r="C106" s="40">
        <f>AVERAGE(C105)</f>
        <v>6</v>
      </c>
      <c r="D106" s="72"/>
      <c r="E106" s="50"/>
      <c r="F106" s="50"/>
      <c r="G106" s="43">
        <f>AVERAGE(G105)</f>
        <v>163903.23000000001</v>
      </c>
      <c r="H106" s="43">
        <f>AVERAGE(H105)</f>
        <v>41133.5</v>
      </c>
      <c r="I106" s="43">
        <f>AVERAGE(I105)</f>
        <v>3.9846652971422323</v>
      </c>
    </row>
    <row r="107" spans="1:52" s="6" customFormat="1" x14ac:dyDescent="0.2">
      <c r="A107" s="7"/>
      <c r="B107" s="1"/>
      <c r="C107" s="58"/>
      <c r="D107" s="1"/>
      <c r="E107" s="7"/>
      <c r="F107" s="1"/>
      <c r="G107" s="3"/>
      <c r="H107" s="3"/>
      <c r="I107" s="3"/>
    </row>
    <row r="108" spans="1:52" s="6" customFormat="1" x14ac:dyDescent="0.2">
      <c r="A108" s="7"/>
      <c r="B108" s="1"/>
      <c r="C108" s="58"/>
      <c r="D108" s="1"/>
      <c r="E108" s="7"/>
      <c r="F108" s="1"/>
      <c r="G108" s="3"/>
      <c r="H108" s="3"/>
      <c r="I108" s="3"/>
    </row>
    <row r="109" spans="1:52" s="6" customFormat="1" x14ac:dyDescent="0.2">
      <c r="A109" s="7"/>
      <c r="B109" s="1"/>
      <c r="C109" s="58"/>
      <c r="D109" s="1"/>
      <c r="E109" s="7"/>
      <c r="F109" s="1"/>
      <c r="G109" s="3"/>
      <c r="H109" s="3"/>
      <c r="I109" s="3"/>
    </row>
    <row r="110" spans="1:52" s="6" customFormat="1" x14ac:dyDescent="0.2">
      <c r="A110" s="7"/>
      <c r="B110" s="1"/>
      <c r="C110" s="58"/>
      <c r="D110" s="1"/>
      <c r="E110" s="7"/>
      <c r="F110" s="1"/>
      <c r="G110" s="3"/>
      <c r="H110" s="3"/>
      <c r="I110" s="3"/>
    </row>
    <row r="111" spans="1:52" s="6" customFormat="1" x14ac:dyDescent="0.2">
      <c r="A111" s="7"/>
      <c r="B111" s="1"/>
      <c r="C111" s="58"/>
      <c r="D111" s="1"/>
      <c r="E111" s="7"/>
      <c r="F111" s="1"/>
      <c r="G111" s="3"/>
      <c r="H111" s="3"/>
      <c r="I111" s="3"/>
    </row>
    <row r="112" spans="1:52" s="6" customFormat="1" x14ac:dyDescent="0.2">
      <c r="A112" s="7"/>
      <c r="B112" s="1"/>
      <c r="C112" s="58"/>
      <c r="D112" s="1"/>
      <c r="E112" s="7"/>
      <c r="F112" s="1"/>
      <c r="G112" s="3"/>
      <c r="H112" s="3"/>
      <c r="I112" s="3"/>
    </row>
    <row r="113" spans="1:9" s="6" customFormat="1" x14ac:dyDescent="0.2">
      <c r="A113" s="7"/>
      <c r="B113" s="1"/>
      <c r="C113" s="58"/>
      <c r="D113" s="1"/>
      <c r="E113" s="7"/>
      <c r="F113" s="1"/>
      <c r="G113" s="3"/>
      <c r="H113" s="3"/>
      <c r="I113" s="3"/>
    </row>
    <row r="114" spans="1:9" s="6" customFormat="1" x14ac:dyDescent="0.2">
      <c r="A114" s="7"/>
      <c r="B114" s="1"/>
      <c r="C114" s="58"/>
      <c r="D114" s="1"/>
      <c r="E114" s="7"/>
      <c r="F114" s="1"/>
      <c r="G114" s="3"/>
      <c r="H114" s="3"/>
      <c r="I114" s="3"/>
    </row>
    <row r="115" spans="1:9" s="6" customFormat="1" x14ac:dyDescent="0.2">
      <c r="A115" s="7"/>
      <c r="B115" s="1"/>
      <c r="C115" s="58"/>
      <c r="D115" s="1"/>
      <c r="E115" s="7"/>
      <c r="F115" s="1"/>
      <c r="G115" s="3"/>
      <c r="H115" s="3"/>
      <c r="I115" s="3"/>
    </row>
    <row r="116" spans="1:9" s="6" customFormat="1" x14ac:dyDescent="0.2">
      <c r="A116" s="7"/>
      <c r="B116" s="1"/>
      <c r="C116" s="58"/>
      <c r="D116" s="1"/>
      <c r="E116" s="7"/>
      <c r="F116" s="1"/>
      <c r="G116" s="3"/>
      <c r="H116" s="3"/>
      <c r="I116" s="3"/>
    </row>
    <row r="117" spans="1:9" s="6" customFormat="1" x14ac:dyDescent="0.2">
      <c r="A117" s="7"/>
      <c r="B117" s="1"/>
      <c r="C117" s="58"/>
      <c r="D117" s="1"/>
      <c r="E117" s="7"/>
      <c r="F117" s="1"/>
      <c r="G117" s="3"/>
      <c r="H117" s="3"/>
      <c r="I117" s="3"/>
    </row>
    <row r="118" spans="1:9" s="6" customFormat="1" x14ac:dyDescent="0.2">
      <c r="A118" s="7"/>
      <c r="B118" s="1"/>
      <c r="C118" s="58"/>
      <c r="D118" s="1"/>
      <c r="E118" s="7"/>
      <c r="F118" s="1"/>
      <c r="G118" s="3"/>
      <c r="H118" s="3"/>
      <c r="I118" s="3"/>
    </row>
    <row r="119" spans="1:9" s="6" customFormat="1" x14ac:dyDescent="0.2">
      <c r="A119" s="7"/>
      <c r="B119" s="1"/>
      <c r="C119" s="58"/>
      <c r="D119" s="1"/>
      <c r="E119" s="7"/>
      <c r="F119" s="1"/>
      <c r="G119" s="3"/>
      <c r="H119" s="3"/>
      <c r="I119" s="3"/>
    </row>
    <row r="120" spans="1:9" s="6" customFormat="1" x14ac:dyDescent="0.2">
      <c r="A120" s="7"/>
      <c r="B120" s="1"/>
      <c r="C120" s="58"/>
      <c r="D120" s="1"/>
      <c r="E120" s="7"/>
      <c r="F120" s="1"/>
      <c r="G120" s="3"/>
      <c r="H120" s="3"/>
      <c r="I120" s="3"/>
    </row>
    <row r="121" spans="1:9" s="6" customFormat="1" x14ac:dyDescent="0.2">
      <c r="A121" s="7"/>
      <c r="B121" s="1"/>
      <c r="C121" s="58"/>
      <c r="D121" s="1"/>
      <c r="E121" s="7"/>
      <c r="F121" s="1"/>
      <c r="G121" s="3"/>
      <c r="H121" s="3"/>
      <c r="I121" s="3"/>
    </row>
    <row r="122" spans="1:9" s="6" customFormat="1" x14ac:dyDescent="0.2">
      <c r="A122" s="7"/>
      <c r="B122" s="1"/>
      <c r="C122" s="58"/>
      <c r="D122" s="1"/>
      <c r="E122" s="7"/>
      <c r="F122" s="1"/>
      <c r="G122" s="3"/>
      <c r="H122" s="3"/>
      <c r="I122" s="3"/>
    </row>
    <row r="123" spans="1:9" s="6" customFormat="1" x14ac:dyDescent="0.2">
      <c r="A123" s="7"/>
      <c r="B123" s="1"/>
      <c r="C123" s="58"/>
      <c r="D123" s="1"/>
      <c r="E123" s="7"/>
      <c r="F123" s="1"/>
      <c r="G123" s="3"/>
      <c r="H123" s="3"/>
      <c r="I123" s="3"/>
    </row>
    <row r="124" spans="1:9" s="6" customFormat="1" x14ac:dyDescent="0.2">
      <c r="A124" s="7"/>
      <c r="B124" s="1"/>
      <c r="C124" s="58"/>
      <c r="D124" s="1"/>
      <c r="E124" s="7"/>
      <c r="F124" s="1"/>
      <c r="G124" s="3"/>
      <c r="H124" s="3"/>
      <c r="I124" s="3"/>
    </row>
    <row r="125" spans="1:9" s="6" customFormat="1" x14ac:dyDescent="0.2">
      <c r="A125" s="7"/>
      <c r="B125" s="1"/>
      <c r="C125" s="58"/>
      <c r="D125" s="1"/>
      <c r="E125" s="7"/>
      <c r="F125" s="1"/>
      <c r="G125" s="3"/>
      <c r="H125" s="3"/>
      <c r="I125" s="3"/>
    </row>
    <row r="126" spans="1:9" s="6" customFormat="1" x14ac:dyDescent="0.2">
      <c r="A126" s="7"/>
      <c r="B126" s="1"/>
      <c r="C126" s="58"/>
      <c r="D126" s="1"/>
      <c r="E126" s="7"/>
      <c r="F126" s="1"/>
      <c r="G126" s="3"/>
      <c r="H126" s="3"/>
      <c r="I126" s="3"/>
    </row>
    <row r="127" spans="1:9" s="6" customFormat="1" x14ac:dyDescent="0.2">
      <c r="A127" s="7"/>
      <c r="B127" s="1"/>
      <c r="C127" s="58"/>
      <c r="D127" s="1"/>
      <c r="E127" s="7"/>
      <c r="F127" s="1"/>
      <c r="G127" s="3"/>
      <c r="H127" s="3"/>
      <c r="I127" s="3"/>
    </row>
    <row r="128" spans="1:9" s="6" customFormat="1" x14ac:dyDescent="0.2">
      <c r="A128" s="7"/>
      <c r="B128" s="1"/>
      <c r="C128" s="58"/>
      <c r="D128" s="1"/>
      <c r="E128" s="7"/>
      <c r="F128" s="1"/>
      <c r="G128" s="3"/>
      <c r="H128" s="3"/>
      <c r="I128" s="3"/>
    </row>
    <row r="129" spans="1:9" s="6" customFormat="1" x14ac:dyDescent="0.2">
      <c r="A129" s="7"/>
      <c r="B129" s="1"/>
      <c r="C129" s="58"/>
      <c r="D129" s="1"/>
      <c r="E129" s="7"/>
      <c r="F129" s="1"/>
      <c r="G129" s="3"/>
      <c r="H129" s="3"/>
      <c r="I129" s="3"/>
    </row>
    <row r="130" spans="1:9" s="6" customFormat="1" x14ac:dyDescent="0.2">
      <c r="A130" s="7"/>
      <c r="B130" s="1"/>
      <c r="C130" s="58"/>
      <c r="D130" s="1"/>
      <c r="E130" s="7"/>
      <c r="F130" s="1"/>
      <c r="G130" s="3"/>
      <c r="H130" s="3"/>
      <c r="I130" s="3"/>
    </row>
    <row r="131" spans="1:9" s="6" customFormat="1" x14ac:dyDescent="0.2">
      <c r="A131" s="7"/>
      <c r="B131" s="1"/>
      <c r="C131" s="58"/>
      <c r="D131" s="1"/>
      <c r="E131" s="7"/>
      <c r="F131" s="1"/>
      <c r="G131" s="3"/>
      <c r="H131" s="3"/>
      <c r="I131" s="3"/>
    </row>
    <row r="132" spans="1:9" s="6" customFormat="1" x14ac:dyDescent="0.2">
      <c r="A132" s="7"/>
      <c r="B132" s="1"/>
      <c r="C132" s="58"/>
      <c r="D132" s="1"/>
      <c r="E132" s="7"/>
      <c r="F132" s="1"/>
      <c r="G132" s="3"/>
      <c r="H132" s="3"/>
      <c r="I132" s="3"/>
    </row>
    <row r="133" spans="1:9" s="6" customFormat="1" x14ac:dyDescent="0.2">
      <c r="A133" s="7"/>
      <c r="B133" s="1"/>
      <c r="C133" s="58"/>
      <c r="D133" s="1"/>
      <c r="E133" s="7"/>
      <c r="F133" s="1"/>
      <c r="G133" s="3"/>
      <c r="H133" s="3"/>
      <c r="I133" s="3"/>
    </row>
    <row r="134" spans="1:9" s="6" customFormat="1" x14ac:dyDescent="0.2">
      <c r="A134" s="7"/>
      <c r="B134" s="1"/>
      <c r="C134" s="58"/>
      <c r="D134" s="1"/>
      <c r="E134" s="7"/>
      <c r="F134" s="1"/>
      <c r="G134" s="3"/>
      <c r="H134" s="3"/>
      <c r="I134" s="3"/>
    </row>
    <row r="135" spans="1:9" s="6" customFormat="1" x14ac:dyDescent="0.2">
      <c r="A135" s="7"/>
      <c r="B135" s="1"/>
      <c r="C135" s="58"/>
      <c r="D135" s="1"/>
      <c r="E135" s="7"/>
      <c r="F135" s="1"/>
      <c r="G135" s="3"/>
      <c r="H135" s="3"/>
      <c r="I135" s="3"/>
    </row>
    <row r="136" spans="1:9" s="6" customFormat="1" x14ac:dyDescent="0.2">
      <c r="A136" s="7"/>
      <c r="B136" s="1"/>
      <c r="C136" s="58"/>
      <c r="D136" s="1"/>
      <c r="E136" s="7"/>
      <c r="F136" s="1"/>
      <c r="G136" s="3"/>
      <c r="H136" s="3"/>
      <c r="I136" s="3"/>
    </row>
    <row r="137" spans="1:9" s="6" customFormat="1" x14ac:dyDescent="0.2">
      <c r="A137" s="7"/>
      <c r="B137" s="1"/>
      <c r="C137" s="58"/>
      <c r="D137" s="1"/>
      <c r="E137" s="7"/>
      <c r="F137" s="1"/>
      <c r="G137" s="3"/>
      <c r="H137" s="3"/>
      <c r="I137" s="3"/>
    </row>
    <row r="138" spans="1:9" s="6" customFormat="1" x14ac:dyDescent="0.2">
      <c r="A138" s="7"/>
      <c r="B138" s="1"/>
      <c r="C138" s="58"/>
      <c r="D138" s="1"/>
      <c r="E138" s="7"/>
      <c r="F138" s="1"/>
      <c r="G138" s="3"/>
      <c r="H138" s="3"/>
      <c r="I138" s="3"/>
    </row>
    <row r="139" spans="1:9" s="6" customFormat="1" x14ac:dyDescent="0.2">
      <c r="A139" s="7"/>
      <c r="B139" s="1"/>
      <c r="C139" s="58"/>
      <c r="D139" s="1"/>
      <c r="E139" s="7"/>
      <c r="F139" s="1"/>
      <c r="G139" s="3"/>
      <c r="H139" s="3"/>
      <c r="I139" s="3"/>
    </row>
    <row r="140" spans="1:9" s="6" customFormat="1" x14ac:dyDescent="0.2">
      <c r="A140" s="7"/>
      <c r="B140" s="1"/>
      <c r="C140" s="58"/>
      <c r="D140" s="1"/>
      <c r="E140" s="7"/>
      <c r="F140" s="1"/>
      <c r="G140" s="3"/>
      <c r="H140" s="3"/>
      <c r="I140" s="3"/>
    </row>
    <row r="141" spans="1:9" s="6" customFormat="1" x14ac:dyDescent="0.2">
      <c r="A141" s="7"/>
      <c r="B141" s="1"/>
      <c r="C141" s="58"/>
      <c r="D141" s="1"/>
      <c r="E141" s="7"/>
      <c r="F141" s="1"/>
      <c r="G141" s="3"/>
      <c r="H141" s="3"/>
      <c r="I141" s="3"/>
    </row>
    <row r="142" spans="1:9" s="6" customFormat="1" x14ac:dyDescent="0.2">
      <c r="A142" s="7"/>
      <c r="B142" s="1"/>
      <c r="C142" s="58"/>
      <c r="D142" s="1"/>
      <c r="E142" s="7"/>
      <c r="F142" s="1"/>
      <c r="G142" s="3"/>
      <c r="H142" s="3"/>
      <c r="I142" s="3"/>
    </row>
    <row r="143" spans="1:9" s="6" customFormat="1" x14ac:dyDescent="0.2">
      <c r="A143" s="7"/>
      <c r="B143" s="1"/>
      <c r="C143" s="58"/>
      <c r="D143" s="1"/>
      <c r="E143" s="7"/>
      <c r="F143" s="1"/>
      <c r="G143" s="3"/>
      <c r="H143" s="3"/>
      <c r="I143" s="3"/>
    </row>
    <row r="144" spans="1:9" s="6" customFormat="1" x14ac:dyDescent="0.2">
      <c r="A144" s="7"/>
      <c r="B144" s="1"/>
      <c r="C144" s="58"/>
      <c r="D144" s="1"/>
      <c r="E144" s="7"/>
      <c r="F144" s="1"/>
      <c r="G144" s="3"/>
      <c r="H144" s="3"/>
      <c r="I144" s="3"/>
    </row>
    <row r="145" spans="1:9" s="6" customFormat="1" x14ac:dyDescent="0.2">
      <c r="A145" s="7"/>
      <c r="B145" s="1"/>
      <c r="C145" s="58"/>
      <c r="D145" s="1"/>
      <c r="E145" s="7"/>
      <c r="F145" s="1"/>
      <c r="G145" s="3"/>
      <c r="H145" s="3"/>
      <c r="I145" s="3"/>
    </row>
    <row r="146" spans="1:9" s="6" customFormat="1" x14ac:dyDescent="0.2">
      <c r="A146" s="7"/>
      <c r="B146" s="1"/>
      <c r="C146" s="58"/>
      <c r="D146" s="1"/>
      <c r="E146" s="7"/>
      <c r="F146" s="1"/>
      <c r="G146" s="3"/>
      <c r="H146" s="3"/>
      <c r="I146" s="3"/>
    </row>
    <row r="147" spans="1:9" s="6" customFormat="1" x14ac:dyDescent="0.2">
      <c r="A147" s="7"/>
      <c r="B147" s="1"/>
      <c r="C147" s="58"/>
      <c r="D147" s="1"/>
      <c r="E147" s="7"/>
      <c r="F147" s="1"/>
      <c r="G147" s="3"/>
      <c r="H147" s="3"/>
      <c r="I147" s="3"/>
    </row>
    <row r="148" spans="1:9" s="6" customFormat="1" x14ac:dyDescent="0.2">
      <c r="A148" s="7"/>
      <c r="B148" s="1"/>
      <c r="C148" s="58"/>
      <c r="D148" s="1"/>
      <c r="E148" s="7"/>
      <c r="F148" s="1"/>
      <c r="G148" s="3"/>
      <c r="H148" s="3"/>
      <c r="I148" s="3"/>
    </row>
    <row r="149" spans="1:9" s="6" customFormat="1" x14ac:dyDescent="0.2">
      <c r="A149" s="7"/>
      <c r="B149" s="1"/>
      <c r="C149" s="58"/>
      <c r="D149" s="1"/>
      <c r="E149" s="7"/>
      <c r="F149" s="1"/>
      <c r="G149" s="3"/>
      <c r="H149" s="3"/>
      <c r="I149" s="3"/>
    </row>
    <row r="150" spans="1:9" s="6" customFormat="1" x14ac:dyDescent="0.2">
      <c r="A150" s="7"/>
      <c r="B150" s="1"/>
      <c r="C150" s="58"/>
      <c r="D150" s="1"/>
      <c r="E150" s="7"/>
      <c r="F150" s="1"/>
      <c r="G150" s="3"/>
      <c r="H150" s="3"/>
      <c r="I150" s="3"/>
    </row>
    <row r="151" spans="1:9" s="6" customFormat="1" x14ac:dyDescent="0.2">
      <c r="A151" s="7"/>
      <c r="B151" s="1"/>
      <c r="C151" s="58"/>
      <c r="D151" s="1"/>
      <c r="E151" s="7"/>
      <c r="F151" s="1"/>
      <c r="G151" s="3"/>
      <c r="H151" s="3"/>
      <c r="I151" s="3"/>
    </row>
    <row r="152" spans="1:9" s="6" customFormat="1" x14ac:dyDescent="0.2">
      <c r="A152" s="7"/>
      <c r="B152" s="1"/>
      <c r="C152" s="58"/>
      <c r="D152" s="1"/>
      <c r="E152" s="7"/>
      <c r="F152" s="1"/>
      <c r="G152" s="3"/>
      <c r="H152" s="3"/>
      <c r="I152" s="3"/>
    </row>
    <row r="153" spans="1:9" s="6" customFormat="1" x14ac:dyDescent="0.2">
      <c r="A153" s="7"/>
      <c r="B153" s="1"/>
      <c r="C153" s="58"/>
      <c r="D153" s="1"/>
      <c r="E153" s="7"/>
      <c r="F153" s="1"/>
      <c r="G153" s="3"/>
      <c r="H153" s="3"/>
      <c r="I153" s="3"/>
    </row>
    <row r="154" spans="1:9" s="6" customFormat="1" x14ac:dyDescent="0.2">
      <c r="A154" s="7"/>
      <c r="B154" s="1"/>
      <c r="C154" s="58"/>
      <c r="D154" s="1"/>
      <c r="E154" s="7"/>
      <c r="F154" s="1"/>
      <c r="G154" s="3"/>
      <c r="H154" s="3"/>
      <c r="I154" s="3"/>
    </row>
    <row r="155" spans="1:9" s="6" customFormat="1" x14ac:dyDescent="0.2">
      <c r="A155" s="7"/>
      <c r="B155" s="1"/>
      <c r="C155" s="58"/>
      <c r="D155" s="1"/>
      <c r="E155" s="7"/>
      <c r="F155" s="1"/>
      <c r="G155" s="3"/>
      <c r="H155" s="3"/>
      <c r="I155" s="3"/>
    </row>
    <row r="156" spans="1:9" s="6" customFormat="1" x14ac:dyDescent="0.2">
      <c r="A156" s="7"/>
      <c r="B156" s="1"/>
      <c r="C156" s="58"/>
      <c r="D156" s="1"/>
      <c r="E156" s="7"/>
      <c r="F156" s="1"/>
      <c r="G156" s="3"/>
      <c r="H156" s="3"/>
      <c r="I156" s="3"/>
    </row>
    <row r="157" spans="1:9" s="6" customFormat="1" x14ac:dyDescent="0.2">
      <c r="A157" s="7"/>
      <c r="B157" s="1"/>
      <c r="C157" s="58"/>
      <c r="D157" s="1"/>
      <c r="E157" s="7"/>
      <c r="F157" s="1"/>
      <c r="G157" s="3"/>
      <c r="H157" s="3"/>
      <c r="I157" s="3"/>
    </row>
    <row r="158" spans="1:9" s="6" customFormat="1" x14ac:dyDescent="0.2">
      <c r="A158" s="7"/>
      <c r="B158" s="1"/>
      <c r="C158" s="58"/>
      <c r="D158" s="1"/>
      <c r="E158" s="7"/>
      <c r="F158" s="1"/>
      <c r="G158" s="3"/>
      <c r="H158" s="3"/>
      <c r="I158" s="3"/>
    </row>
    <row r="159" spans="1:9" s="6" customFormat="1" x14ac:dyDescent="0.2">
      <c r="A159" s="7"/>
      <c r="B159" s="1"/>
      <c r="C159" s="58"/>
      <c r="D159" s="1"/>
      <c r="E159" s="7"/>
      <c r="F159" s="1"/>
      <c r="G159" s="3"/>
      <c r="H159" s="3"/>
      <c r="I159" s="3"/>
    </row>
    <row r="160" spans="1:9" s="6" customFormat="1" x14ac:dyDescent="0.2">
      <c r="A160" s="7"/>
      <c r="B160" s="1"/>
      <c r="C160" s="58"/>
      <c r="D160" s="1"/>
      <c r="E160" s="7"/>
      <c r="F160" s="1"/>
      <c r="G160" s="3"/>
      <c r="H160" s="3"/>
      <c r="I160" s="3"/>
    </row>
    <row r="161" spans="1:9" s="6" customFormat="1" x14ac:dyDescent="0.2">
      <c r="A161" s="7"/>
      <c r="B161" s="1"/>
      <c r="C161" s="58"/>
      <c r="D161" s="1"/>
      <c r="E161" s="7"/>
      <c r="F161" s="1"/>
      <c r="G161" s="3"/>
      <c r="H161" s="3"/>
      <c r="I161" s="3"/>
    </row>
    <row r="162" spans="1:9" s="6" customFormat="1" x14ac:dyDescent="0.2">
      <c r="A162" s="7"/>
      <c r="B162" s="1"/>
      <c r="C162" s="58"/>
      <c r="D162" s="1"/>
      <c r="E162" s="7"/>
      <c r="F162" s="1"/>
      <c r="G162" s="3"/>
      <c r="H162" s="3"/>
      <c r="I162" s="3"/>
    </row>
    <row r="163" spans="1:9" s="6" customFormat="1" x14ac:dyDescent="0.2">
      <c r="A163" s="7"/>
      <c r="B163" s="1"/>
      <c r="C163" s="58"/>
      <c r="D163" s="1"/>
      <c r="E163" s="7"/>
      <c r="F163" s="1"/>
      <c r="G163" s="3"/>
      <c r="H163" s="3"/>
      <c r="I163" s="3"/>
    </row>
    <row r="164" spans="1:9" s="6" customFormat="1" x14ac:dyDescent="0.2">
      <c r="A164" s="7"/>
      <c r="B164" s="1"/>
      <c r="C164" s="58"/>
      <c r="D164" s="1"/>
      <c r="E164" s="7"/>
      <c r="F164" s="1"/>
      <c r="G164" s="3"/>
      <c r="H164" s="3"/>
      <c r="I164" s="3"/>
    </row>
    <row r="165" spans="1:9" s="6" customFormat="1" x14ac:dyDescent="0.2">
      <c r="A165" s="7"/>
      <c r="B165" s="1"/>
      <c r="C165" s="58"/>
      <c r="D165" s="1"/>
      <c r="E165" s="7"/>
      <c r="F165" s="1"/>
      <c r="G165" s="3"/>
      <c r="H165" s="3"/>
      <c r="I165" s="3"/>
    </row>
    <row r="166" spans="1:9" s="6" customFormat="1" x14ac:dyDescent="0.2">
      <c r="A166" s="7"/>
      <c r="B166" s="1"/>
      <c r="C166" s="58"/>
      <c r="D166" s="1"/>
      <c r="E166" s="7"/>
      <c r="F166" s="1"/>
      <c r="G166" s="3"/>
      <c r="H166" s="3"/>
      <c r="I166" s="3"/>
    </row>
    <row r="167" spans="1:9" s="6" customFormat="1" x14ac:dyDescent="0.2">
      <c r="A167" s="7"/>
      <c r="B167" s="1"/>
      <c r="C167" s="58"/>
      <c r="D167" s="1"/>
      <c r="E167" s="7"/>
      <c r="F167" s="1"/>
      <c r="G167" s="3"/>
      <c r="H167" s="3"/>
      <c r="I167" s="3"/>
    </row>
    <row r="168" spans="1:9" s="6" customFormat="1" x14ac:dyDescent="0.2">
      <c r="A168" s="7"/>
      <c r="B168" s="1"/>
      <c r="C168" s="58"/>
      <c r="D168" s="1"/>
      <c r="E168" s="7"/>
      <c r="F168" s="1"/>
      <c r="G168" s="3"/>
      <c r="H168" s="3"/>
      <c r="I168" s="3"/>
    </row>
    <row r="169" spans="1:9" s="6" customFormat="1" x14ac:dyDescent="0.2">
      <c r="A169" s="7"/>
      <c r="B169" s="1"/>
      <c r="C169" s="58"/>
      <c r="D169" s="1"/>
      <c r="E169" s="7"/>
      <c r="F169" s="1"/>
      <c r="G169" s="3"/>
      <c r="H169" s="3"/>
      <c r="I169" s="3"/>
    </row>
    <row r="170" spans="1:9" s="6" customFormat="1" x14ac:dyDescent="0.2">
      <c r="A170" s="7"/>
      <c r="B170" s="1"/>
      <c r="C170" s="58"/>
      <c r="D170" s="1"/>
      <c r="E170" s="7"/>
      <c r="F170" s="1"/>
      <c r="G170" s="3"/>
      <c r="H170" s="3"/>
      <c r="I170" s="3"/>
    </row>
    <row r="171" spans="1:9" s="6" customFormat="1" x14ac:dyDescent="0.2">
      <c r="A171" s="7"/>
      <c r="B171" s="1"/>
      <c r="C171" s="58"/>
      <c r="D171" s="1"/>
      <c r="E171" s="7"/>
      <c r="F171" s="1"/>
      <c r="G171" s="3"/>
      <c r="H171" s="3"/>
      <c r="I171" s="3"/>
    </row>
    <row r="172" spans="1:9" s="6" customFormat="1" x14ac:dyDescent="0.2">
      <c r="A172" s="7"/>
      <c r="B172" s="1"/>
      <c r="C172" s="58"/>
      <c r="D172" s="1"/>
      <c r="E172" s="7"/>
      <c r="F172" s="1"/>
      <c r="G172" s="3"/>
      <c r="H172" s="3"/>
      <c r="I172" s="3"/>
    </row>
    <row r="173" spans="1:9" s="6" customFormat="1" x14ac:dyDescent="0.2">
      <c r="A173" s="7"/>
      <c r="B173" s="1"/>
      <c r="C173" s="58"/>
      <c r="D173" s="1"/>
      <c r="E173" s="7"/>
      <c r="F173" s="1"/>
      <c r="G173" s="3"/>
      <c r="H173" s="3"/>
      <c r="I173" s="3"/>
    </row>
    <row r="174" spans="1:9" s="6" customFormat="1" x14ac:dyDescent="0.2">
      <c r="A174" s="7"/>
      <c r="B174" s="1"/>
      <c r="C174" s="58"/>
      <c r="D174" s="1"/>
      <c r="E174" s="7"/>
      <c r="F174" s="1"/>
      <c r="G174" s="3"/>
      <c r="H174" s="3"/>
      <c r="I174" s="3"/>
    </row>
    <row r="175" spans="1:9" s="6" customFormat="1" x14ac:dyDescent="0.2">
      <c r="A175" s="7"/>
      <c r="B175" s="1"/>
      <c r="C175" s="58"/>
      <c r="D175" s="1"/>
      <c r="E175" s="7"/>
      <c r="F175" s="1"/>
      <c r="G175" s="3"/>
      <c r="H175" s="3"/>
      <c r="I175" s="3"/>
    </row>
    <row r="176" spans="1:9" s="6" customFormat="1" x14ac:dyDescent="0.2">
      <c r="A176" s="7"/>
      <c r="B176" s="1"/>
      <c r="C176" s="58"/>
      <c r="D176" s="1"/>
      <c r="E176" s="7"/>
      <c r="F176" s="1"/>
      <c r="G176" s="3"/>
      <c r="H176" s="3"/>
      <c r="I176" s="3"/>
    </row>
    <row r="177" spans="1:9" s="6" customFormat="1" x14ac:dyDescent="0.2">
      <c r="A177" s="7"/>
      <c r="B177" s="1"/>
      <c r="C177" s="58"/>
      <c r="D177" s="1"/>
      <c r="E177" s="7"/>
      <c r="F177" s="1"/>
      <c r="G177" s="3"/>
      <c r="H177" s="3"/>
      <c r="I177" s="3"/>
    </row>
    <row r="178" spans="1:9" s="6" customFormat="1" x14ac:dyDescent="0.2">
      <c r="A178" s="7"/>
      <c r="B178" s="1"/>
      <c r="C178" s="58"/>
      <c r="D178" s="1"/>
      <c r="E178" s="7"/>
      <c r="F178" s="1"/>
      <c r="G178" s="3"/>
      <c r="H178" s="3"/>
      <c r="I178" s="3"/>
    </row>
    <row r="179" spans="1:9" s="6" customFormat="1" x14ac:dyDescent="0.2">
      <c r="A179" s="7"/>
      <c r="B179" s="1"/>
      <c r="C179" s="58"/>
      <c r="D179" s="1"/>
      <c r="E179" s="7"/>
      <c r="F179" s="1"/>
      <c r="G179" s="3"/>
      <c r="H179" s="3"/>
      <c r="I179" s="3"/>
    </row>
    <row r="180" spans="1:9" s="6" customFormat="1" x14ac:dyDescent="0.2">
      <c r="A180" s="7"/>
      <c r="B180" s="1"/>
      <c r="C180" s="58"/>
      <c r="D180" s="1"/>
      <c r="E180" s="7"/>
      <c r="F180" s="1"/>
      <c r="G180" s="3"/>
      <c r="H180" s="3"/>
      <c r="I180" s="3"/>
    </row>
    <row r="181" spans="1:9" s="6" customFormat="1" x14ac:dyDescent="0.2">
      <c r="A181" s="7"/>
      <c r="B181" s="1"/>
      <c r="C181" s="58"/>
      <c r="D181" s="1"/>
      <c r="E181" s="7"/>
      <c r="F181" s="1"/>
      <c r="G181" s="3"/>
      <c r="H181" s="3"/>
      <c r="I181" s="3"/>
    </row>
    <row r="182" spans="1:9" s="6" customFormat="1" x14ac:dyDescent="0.2">
      <c r="A182" s="7"/>
      <c r="B182" s="1"/>
      <c r="C182" s="58"/>
      <c r="D182" s="1"/>
      <c r="E182" s="7"/>
      <c r="F182" s="1"/>
      <c r="G182" s="3"/>
      <c r="H182" s="3"/>
      <c r="I182" s="3"/>
    </row>
    <row r="183" spans="1:9" s="6" customFormat="1" x14ac:dyDescent="0.2">
      <c r="A183" s="7"/>
      <c r="B183" s="1"/>
      <c r="C183" s="58"/>
      <c r="D183" s="1"/>
      <c r="E183" s="7"/>
      <c r="F183" s="1"/>
      <c r="G183" s="3"/>
      <c r="H183" s="3"/>
      <c r="I183" s="3"/>
    </row>
    <row r="184" spans="1:9" s="6" customFormat="1" x14ac:dyDescent="0.2">
      <c r="A184" s="7"/>
      <c r="B184" s="1"/>
      <c r="C184" s="58"/>
      <c r="D184" s="1"/>
      <c r="E184" s="7"/>
      <c r="F184" s="1"/>
      <c r="G184" s="3"/>
      <c r="H184" s="3"/>
      <c r="I184" s="3"/>
    </row>
    <row r="185" spans="1:9" s="6" customFormat="1" x14ac:dyDescent="0.2">
      <c r="A185" s="7"/>
      <c r="B185" s="1"/>
      <c r="C185" s="58"/>
      <c r="D185" s="1"/>
      <c r="E185" s="7"/>
      <c r="F185" s="1"/>
      <c r="G185" s="3"/>
      <c r="H185" s="3"/>
      <c r="I185" s="3"/>
    </row>
    <row r="186" spans="1:9" s="6" customFormat="1" x14ac:dyDescent="0.2">
      <c r="A186" s="7"/>
      <c r="B186" s="1"/>
      <c r="C186" s="58"/>
      <c r="D186" s="1"/>
      <c r="E186" s="7"/>
      <c r="F186" s="1"/>
      <c r="G186" s="3"/>
      <c r="H186" s="3"/>
      <c r="I186" s="3"/>
    </row>
    <row r="187" spans="1:9" s="6" customFormat="1" x14ac:dyDescent="0.2">
      <c r="A187" s="7"/>
      <c r="B187" s="1"/>
      <c r="C187" s="58"/>
      <c r="D187" s="1"/>
      <c r="E187" s="7"/>
      <c r="F187" s="1"/>
      <c r="G187" s="3"/>
      <c r="H187" s="3"/>
      <c r="I187" s="3"/>
    </row>
    <row r="188" spans="1:9" s="6" customFormat="1" x14ac:dyDescent="0.2">
      <c r="A188" s="7"/>
      <c r="B188" s="1"/>
      <c r="C188" s="58"/>
      <c r="D188" s="1"/>
      <c r="E188" s="7"/>
      <c r="F188" s="1"/>
      <c r="G188" s="3"/>
      <c r="H188" s="3"/>
      <c r="I188" s="3"/>
    </row>
    <row r="189" spans="1:9" s="6" customFormat="1" x14ac:dyDescent="0.2">
      <c r="A189" s="7"/>
      <c r="B189" s="1"/>
      <c r="C189" s="58"/>
      <c r="D189" s="1"/>
      <c r="E189" s="7"/>
      <c r="F189" s="1"/>
      <c r="G189" s="3"/>
      <c r="H189" s="3"/>
      <c r="I189" s="3"/>
    </row>
    <row r="190" spans="1:9" s="6" customFormat="1" x14ac:dyDescent="0.2">
      <c r="A190" s="7"/>
      <c r="B190" s="1"/>
      <c r="C190" s="58"/>
      <c r="D190" s="1"/>
      <c r="E190" s="7"/>
      <c r="F190" s="1"/>
      <c r="G190" s="3"/>
      <c r="H190" s="3"/>
      <c r="I190" s="3"/>
    </row>
    <row r="191" spans="1:9" s="6" customFormat="1" x14ac:dyDescent="0.2">
      <c r="A191" s="7"/>
      <c r="B191" s="1"/>
      <c r="C191" s="58"/>
      <c r="D191" s="1"/>
      <c r="E191" s="7"/>
      <c r="F191" s="1"/>
      <c r="G191" s="3"/>
      <c r="H191" s="3"/>
      <c r="I191" s="3"/>
    </row>
    <row r="192" spans="1:9" s="6" customFormat="1" x14ac:dyDescent="0.2">
      <c r="A192" s="7"/>
      <c r="B192" s="1"/>
      <c r="C192" s="58"/>
      <c r="D192" s="1"/>
      <c r="E192" s="7"/>
      <c r="F192" s="1"/>
      <c r="G192" s="3"/>
      <c r="H192" s="3"/>
      <c r="I192" s="3"/>
    </row>
    <row r="193" spans="1:9" s="6" customFormat="1" x14ac:dyDescent="0.2">
      <c r="A193" s="7"/>
      <c r="B193" s="1"/>
      <c r="C193" s="58"/>
      <c r="D193" s="1"/>
      <c r="E193" s="7"/>
      <c r="F193" s="1"/>
      <c r="G193" s="3"/>
      <c r="H193" s="3"/>
      <c r="I193" s="3"/>
    </row>
    <row r="194" spans="1:9" s="6" customFormat="1" x14ac:dyDescent="0.2">
      <c r="A194" s="7"/>
      <c r="B194" s="1"/>
      <c r="C194" s="58"/>
      <c r="D194" s="1"/>
      <c r="E194" s="7"/>
      <c r="F194" s="1"/>
      <c r="G194" s="3"/>
      <c r="H194" s="3"/>
      <c r="I194" s="3"/>
    </row>
    <row r="195" spans="1:9" s="6" customFormat="1" x14ac:dyDescent="0.2">
      <c r="A195" s="7"/>
      <c r="B195" s="1"/>
      <c r="C195" s="58"/>
      <c r="D195" s="1"/>
      <c r="E195" s="7"/>
      <c r="F195" s="1"/>
      <c r="G195" s="3"/>
      <c r="H195" s="3"/>
      <c r="I195" s="3"/>
    </row>
    <row r="196" spans="1:9" s="6" customFormat="1" x14ac:dyDescent="0.2">
      <c r="A196" s="7"/>
      <c r="B196" s="1"/>
      <c r="C196" s="58"/>
      <c r="D196" s="1"/>
      <c r="E196" s="7"/>
      <c r="F196" s="1"/>
      <c r="G196" s="3"/>
      <c r="H196" s="3"/>
      <c r="I196" s="3"/>
    </row>
    <row r="197" spans="1:9" s="6" customFormat="1" x14ac:dyDescent="0.2">
      <c r="A197" s="7"/>
      <c r="B197" s="1"/>
      <c r="C197" s="58"/>
      <c r="D197" s="1"/>
      <c r="E197" s="7"/>
      <c r="F197" s="1"/>
      <c r="G197" s="3"/>
      <c r="H197" s="3"/>
      <c r="I197" s="3"/>
    </row>
    <row r="198" spans="1:9" s="6" customFormat="1" x14ac:dyDescent="0.2">
      <c r="A198" s="7"/>
      <c r="B198" s="1"/>
      <c r="C198" s="58"/>
      <c r="D198" s="1"/>
      <c r="E198" s="7"/>
      <c r="F198" s="1"/>
      <c r="G198" s="3"/>
      <c r="H198" s="3"/>
      <c r="I198" s="3"/>
    </row>
    <row r="199" spans="1:9" s="6" customFormat="1" x14ac:dyDescent="0.2">
      <c r="A199" s="7"/>
      <c r="B199" s="1"/>
      <c r="C199" s="58"/>
      <c r="D199" s="1"/>
      <c r="E199" s="7"/>
      <c r="F199" s="1"/>
      <c r="G199" s="3"/>
      <c r="H199" s="3"/>
      <c r="I199" s="3"/>
    </row>
    <row r="200" spans="1:9" s="6" customFormat="1" x14ac:dyDescent="0.2">
      <c r="A200" s="7"/>
      <c r="B200" s="1"/>
      <c r="C200" s="58"/>
      <c r="D200" s="1"/>
      <c r="E200" s="7"/>
      <c r="F200" s="1"/>
      <c r="G200" s="3"/>
      <c r="H200" s="3"/>
      <c r="I200" s="3"/>
    </row>
    <row r="201" spans="1:9" s="6" customFormat="1" x14ac:dyDescent="0.2">
      <c r="A201" s="7"/>
      <c r="B201" s="1"/>
      <c r="C201" s="58"/>
      <c r="D201" s="1"/>
      <c r="E201" s="7"/>
      <c r="F201" s="1"/>
      <c r="G201" s="3"/>
      <c r="H201" s="3"/>
      <c r="I201" s="3"/>
    </row>
    <row r="202" spans="1:9" s="6" customFormat="1" x14ac:dyDescent="0.2">
      <c r="A202" s="7"/>
      <c r="B202" s="1"/>
      <c r="C202" s="58"/>
      <c r="D202" s="1"/>
      <c r="E202" s="7"/>
      <c r="F202" s="1"/>
      <c r="G202" s="3"/>
      <c r="H202" s="3"/>
      <c r="I202" s="3"/>
    </row>
    <row r="203" spans="1:9" s="6" customFormat="1" x14ac:dyDescent="0.2">
      <c r="A203" s="7"/>
      <c r="B203" s="1"/>
      <c r="C203" s="58"/>
      <c r="D203" s="1"/>
      <c r="E203" s="7"/>
      <c r="F203" s="1"/>
      <c r="G203" s="3"/>
      <c r="H203" s="3"/>
      <c r="I203" s="3"/>
    </row>
    <row r="204" spans="1:9" s="6" customFormat="1" x14ac:dyDescent="0.2">
      <c r="A204" s="7"/>
      <c r="B204" s="1"/>
      <c r="C204" s="58"/>
      <c r="D204" s="1"/>
      <c r="E204" s="7"/>
      <c r="F204" s="1"/>
      <c r="G204" s="3"/>
      <c r="H204" s="3"/>
      <c r="I204" s="3"/>
    </row>
    <row r="205" spans="1:9" s="6" customFormat="1" x14ac:dyDescent="0.2">
      <c r="A205" s="7"/>
      <c r="B205" s="1"/>
      <c r="C205" s="58"/>
      <c r="D205" s="1"/>
      <c r="E205" s="7"/>
      <c r="F205" s="1"/>
      <c r="G205" s="3"/>
      <c r="H205" s="3"/>
      <c r="I205" s="3"/>
    </row>
    <row r="206" spans="1:9" s="6" customFormat="1" x14ac:dyDescent="0.2">
      <c r="A206" s="7"/>
      <c r="B206" s="1"/>
      <c r="C206" s="58"/>
      <c r="D206" s="1"/>
      <c r="E206" s="7"/>
      <c r="F206" s="1"/>
      <c r="G206" s="3"/>
      <c r="H206" s="3"/>
      <c r="I206" s="3"/>
    </row>
    <row r="207" spans="1:9" s="6" customFormat="1" x14ac:dyDescent="0.2">
      <c r="A207" s="7"/>
      <c r="B207" s="1"/>
      <c r="C207" s="58"/>
      <c r="D207" s="1"/>
      <c r="E207" s="7"/>
      <c r="F207" s="1"/>
      <c r="G207" s="3"/>
      <c r="H207" s="3"/>
      <c r="I207" s="3"/>
    </row>
    <row r="208" spans="1:9" s="6" customFormat="1" x14ac:dyDescent="0.2">
      <c r="A208" s="7"/>
      <c r="B208" s="1"/>
      <c r="C208" s="58"/>
      <c r="D208" s="1"/>
      <c r="E208" s="7"/>
      <c r="F208" s="1"/>
      <c r="G208" s="3"/>
      <c r="H208" s="3"/>
      <c r="I208" s="3"/>
    </row>
    <row r="209" spans="1:53" s="6" customFormat="1" x14ac:dyDescent="0.2">
      <c r="A209" s="7"/>
      <c r="B209" s="1"/>
      <c r="C209" s="58"/>
      <c r="D209" s="1"/>
      <c r="E209" s="7"/>
      <c r="F209" s="1"/>
      <c r="G209" s="3"/>
      <c r="H209" s="3"/>
      <c r="I209" s="3"/>
    </row>
    <row r="210" spans="1:53" s="6" customFormat="1" x14ac:dyDescent="0.2">
      <c r="A210" s="7"/>
      <c r="B210" s="1"/>
      <c r="C210" s="58"/>
      <c r="D210" s="1"/>
      <c r="E210" s="7"/>
      <c r="F210" s="1"/>
      <c r="G210" s="3"/>
      <c r="H210" s="3"/>
      <c r="I210" s="3"/>
    </row>
    <row r="211" spans="1:53" s="6" customFormat="1" x14ac:dyDescent="0.2">
      <c r="A211" s="7"/>
      <c r="B211" s="1"/>
      <c r="C211" s="58"/>
      <c r="D211" s="1"/>
      <c r="E211" s="7"/>
      <c r="F211" s="1"/>
      <c r="G211" s="3"/>
      <c r="H211" s="3"/>
      <c r="I211" s="3"/>
    </row>
    <row r="212" spans="1:53" s="6" customFormat="1" x14ac:dyDescent="0.2">
      <c r="A212" s="7"/>
      <c r="B212" s="1"/>
      <c r="C212" s="58"/>
      <c r="D212" s="1"/>
      <c r="E212" s="7"/>
      <c r="F212" s="1"/>
      <c r="G212" s="3"/>
      <c r="H212" s="3"/>
      <c r="I212" s="3"/>
    </row>
    <row r="213" spans="1:53" s="6" customFormat="1" x14ac:dyDescent="0.2">
      <c r="A213" s="7"/>
      <c r="B213" s="1"/>
      <c r="C213" s="58"/>
      <c r="D213" s="1"/>
      <c r="E213" s="7"/>
      <c r="F213" s="1"/>
      <c r="G213" s="3"/>
      <c r="H213" s="3"/>
      <c r="I213" s="3"/>
    </row>
    <row r="214" spans="1:53" s="6" customFormat="1" x14ac:dyDescent="0.2">
      <c r="A214" s="7"/>
      <c r="B214" s="1"/>
      <c r="C214" s="58"/>
      <c r="D214" s="1"/>
      <c r="E214" s="7"/>
      <c r="F214" s="1"/>
      <c r="G214" s="3"/>
      <c r="H214" s="3"/>
      <c r="I214" s="3"/>
    </row>
    <row r="215" spans="1:53" s="6" customFormat="1" x14ac:dyDescent="0.2">
      <c r="A215" s="7"/>
      <c r="B215" s="1"/>
      <c r="C215" s="58"/>
      <c r="D215" s="1"/>
      <c r="E215" s="7"/>
      <c r="F215" s="1"/>
      <c r="G215" s="3"/>
      <c r="H215" s="3"/>
      <c r="I215" s="3"/>
    </row>
    <row r="216" spans="1:53" s="6" customFormat="1" x14ac:dyDescent="0.2">
      <c r="A216" s="7"/>
      <c r="B216" s="1"/>
      <c r="C216" s="58"/>
      <c r="D216" s="1"/>
      <c r="E216" s="7"/>
      <c r="F216" s="1"/>
      <c r="G216" s="3"/>
      <c r="H216" s="3"/>
      <c r="I216" s="3"/>
    </row>
    <row r="217" spans="1:53" s="6" customFormat="1" x14ac:dyDescent="0.2">
      <c r="A217" s="7"/>
      <c r="B217" s="1"/>
      <c r="C217" s="58"/>
      <c r="D217" s="1"/>
      <c r="E217" s="7"/>
      <c r="F217" s="1"/>
      <c r="G217" s="3"/>
      <c r="H217" s="3"/>
      <c r="I217" s="3"/>
    </row>
    <row r="218" spans="1:53" s="79" customFormat="1" ht="20.25" x14ac:dyDescent="0.2">
      <c r="A218" s="7"/>
      <c r="B218" s="1"/>
      <c r="C218" s="58"/>
      <c r="D218" s="1"/>
      <c r="E218" s="7"/>
      <c r="F218" s="1"/>
      <c r="G218" s="3"/>
      <c r="H218" s="3"/>
      <c r="I218" s="3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spans="1:53" s="79" customFormat="1" ht="20.25" x14ac:dyDescent="0.2">
      <c r="A219" s="7"/>
      <c r="B219" s="1"/>
      <c r="C219" s="58"/>
      <c r="D219" s="1"/>
      <c r="E219" s="7"/>
      <c r="F219" s="1"/>
      <c r="G219" s="3"/>
      <c r="H219" s="3"/>
      <c r="I219" s="3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spans="1:53" s="79" customFormat="1" ht="20.25" x14ac:dyDescent="0.2">
      <c r="A220" s="7"/>
      <c r="B220" s="1"/>
      <c r="C220" s="58"/>
      <c r="D220" s="1"/>
      <c r="E220" s="7"/>
      <c r="F220" s="1"/>
      <c r="G220" s="3"/>
      <c r="H220" s="3"/>
      <c r="I220" s="3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spans="1:53" s="79" customFormat="1" ht="20.25" x14ac:dyDescent="0.2">
      <c r="A221" s="7"/>
      <c r="B221" s="1"/>
      <c r="C221" s="58"/>
      <c r="D221" s="1"/>
      <c r="E221" s="7"/>
      <c r="F221" s="1"/>
      <c r="G221" s="3"/>
      <c r="H221" s="3"/>
      <c r="I221" s="3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spans="1:53" s="79" customFormat="1" ht="20.25" x14ac:dyDescent="0.2">
      <c r="A222" s="7"/>
      <c r="B222" s="1"/>
      <c r="C222" s="58"/>
      <c r="D222" s="1"/>
      <c r="E222" s="7"/>
      <c r="F222" s="1"/>
      <c r="G222" s="3"/>
      <c r="H222" s="3"/>
      <c r="I222" s="3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spans="1:53" s="79" customFormat="1" ht="20.25" x14ac:dyDescent="0.2">
      <c r="A223" s="7"/>
      <c r="B223" s="1"/>
      <c r="C223" s="58"/>
      <c r="D223" s="1"/>
      <c r="E223" s="7"/>
      <c r="F223" s="1"/>
      <c r="G223" s="3"/>
      <c r="H223" s="3"/>
      <c r="I223" s="3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spans="1:53" s="79" customFormat="1" ht="20.25" x14ac:dyDescent="0.2">
      <c r="A224" s="7"/>
      <c r="B224" s="1"/>
      <c r="C224" s="58"/>
      <c r="D224" s="1"/>
      <c r="E224" s="7"/>
      <c r="F224" s="1"/>
      <c r="G224" s="3"/>
      <c r="H224" s="3"/>
      <c r="I224" s="3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spans="1:53" s="79" customFormat="1" ht="20.25" x14ac:dyDescent="0.2">
      <c r="A225" s="7"/>
      <c r="B225" s="1"/>
      <c r="C225" s="58"/>
      <c r="D225" s="1"/>
      <c r="E225" s="7"/>
      <c r="F225" s="1"/>
      <c r="G225" s="3"/>
      <c r="H225" s="3"/>
      <c r="I225" s="3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spans="1:53" s="79" customFormat="1" ht="20.25" x14ac:dyDescent="0.2">
      <c r="A226" s="7"/>
      <c r="B226" s="1"/>
      <c r="C226" s="58"/>
      <c r="D226" s="1"/>
      <c r="E226" s="7"/>
      <c r="F226" s="1"/>
      <c r="G226" s="3"/>
      <c r="H226" s="3"/>
      <c r="I226" s="3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spans="1:53" s="79" customFormat="1" ht="20.25" x14ac:dyDescent="0.2">
      <c r="A227" s="7"/>
      <c r="B227" s="1"/>
      <c r="C227" s="58"/>
      <c r="D227" s="1"/>
      <c r="E227" s="7"/>
      <c r="F227" s="1"/>
      <c r="G227" s="3"/>
      <c r="H227" s="3"/>
      <c r="I227" s="3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spans="1:53" s="79" customFormat="1" ht="20.25" x14ac:dyDescent="0.2">
      <c r="A228" s="7"/>
      <c r="B228" s="1"/>
      <c r="C228" s="58"/>
      <c r="D228" s="1"/>
      <c r="E228" s="7"/>
      <c r="F228" s="1"/>
      <c r="G228" s="3"/>
      <c r="H228" s="3"/>
      <c r="I228" s="3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spans="1:53" s="79" customFormat="1" ht="20.25" x14ac:dyDescent="0.2">
      <c r="A229" s="7"/>
      <c r="B229" s="1"/>
      <c r="C229" s="58"/>
      <c r="D229" s="1"/>
      <c r="E229" s="7"/>
      <c r="F229" s="1"/>
      <c r="G229" s="3"/>
      <c r="H229" s="3"/>
      <c r="I229" s="3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spans="1:53" s="79" customFormat="1" ht="20.25" x14ac:dyDescent="0.2">
      <c r="A230" s="7"/>
      <c r="B230" s="1"/>
      <c r="C230" s="58"/>
      <c r="D230" s="1"/>
      <c r="E230" s="7"/>
      <c r="F230" s="1"/>
      <c r="G230" s="3"/>
      <c r="H230" s="3"/>
      <c r="I230" s="3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spans="1:53" s="79" customFormat="1" ht="20.25" x14ac:dyDescent="0.2">
      <c r="A231" s="7"/>
      <c r="B231" s="1"/>
      <c r="C231" s="58"/>
      <c r="D231" s="1"/>
      <c r="E231" s="7"/>
      <c r="F231" s="1"/>
      <c r="G231" s="3"/>
      <c r="H231" s="3"/>
      <c r="I231" s="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spans="1:53" s="79" customFormat="1" ht="20.25" x14ac:dyDescent="0.2">
      <c r="A232" s="7"/>
      <c r="B232" s="1"/>
      <c r="C232" s="58"/>
      <c r="D232" s="1"/>
      <c r="E232" s="7"/>
      <c r="F232" s="1"/>
      <c r="G232" s="3"/>
      <c r="H232" s="3"/>
      <c r="I232" s="3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</row>
    <row r="233" spans="1:53" s="79" customFormat="1" ht="20.25" x14ac:dyDescent="0.2">
      <c r="A233" s="7"/>
      <c r="B233" s="1"/>
      <c r="C233" s="58"/>
      <c r="D233" s="1"/>
      <c r="E233" s="7"/>
      <c r="F233" s="1"/>
      <c r="G233" s="3"/>
      <c r="H233" s="3"/>
      <c r="I233" s="3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</row>
    <row r="234" spans="1:53" s="6" customFormat="1" x14ac:dyDescent="0.2">
      <c r="A234" s="7"/>
      <c r="B234" s="1"/>
      <c r="C234" s="58"/>
      <c r="D234" s="1"/>
      <c r="E234" s="7"/>
      <c r="F234" s="1"/>
      <c r="G234" s="3"/>
      <c r="H234" s="3"/>
      <c r="I234" s="3"/>
    </row>
    <row r="235" spans="1:53" s="6" customFormat="1" x14ac:dyDescent="0.2">
      <c r="A235" s="7"/>
      <c r="B235" s="1"/>
      <c r="C235" s="58"/>
      <c r="D235" s="1"/>
      <c r="E235" s="7"/>
      <c r="F235" s="1"/>
      <c r="G235" s="3"/>
      <c r="H235" s="3"/>
      <c r="I235" s="3"/>
    </row>
    <row r="236" spans="1:53" s="6" customFormat="1" x14ac:dyDescent="0.2">
      <c r="A236" s="7"/>
      <c r="B236" s="1"/>
      <c r="C236" s="58"/>
      <c r="D236" s="1"/>
      <c r="E236" s="7"/>
      <c r="F236" s="1"/>
      <c r="G236" s="3"/>
      <c r="H236" s="3"/>
      <c r="I236" s="3"/>
    </row>
    <row r="237" spans="1:53" s="6" customFormat="1" x14ac:dyDescent="0.2">
      <c r="A237" s="7"/>
      <c r="B237" s="1"/>
      <c r="C237" s="58"/>
      <c r="D237" s="1"/>
      <c r="E237" s="7"/>
      <c r="F237" s="1"/>
      <c r="G237" s="3"/>
      <c r="H237" s="3"/>
      <c r="I237" s="3"/>
    </row>
    <row r="238" spans="1:53" s="6" customFormat="1" x14ac:dyDescent="0.2">
      <c r="A238" s="7"/>
      <c r="B238" s="1"/>
      <c r="C238" s="58"/>
      <c r="D238" s="1"/>
      <c r="E238" s="7"/>
      <c r="F238" s="1"/>
      <c r="G238" s="3"/>
      <c r="H238" s="3"/>
      <c r="I238" s="3"/>
    </row>
    <row r="239" spans="1:53" s="6" customFormat="1" x14ac:dyDescent="0.2">
      <c r="A239" s="7"/>
      <c r="B239" s="1"/>
      <c r="C239" s="58"/>
      <c r="D239" s="1"/>
      <c r="E239" s="7"/>
      <c r="F239" s="1"/>
      <c r="G239" s="3"/>
      <c r="H239" s="3"/>
      <c r="I239" s="3"/>
    </row>
    <row r="240" spans="1:53" s="6" customFormat="1" x14ac:dyDescent="0.2">
      <c r="A240" s="7"/>
      <c r="B240" s="1"/>
      <c r="C240" s="58"/>
      <c r="D240" s="1"/>
      <c r="E240" s="7"/>
      <c r="F240" s="1"/>
      <c r="G240" s="3"/>
      <c r="H240" s="3"/>
      <c r="I240" s="3"/>
    </row>
    <row r="241" spans="1:9" s="6" customFormat="1" x14ac:dyDescent="0.2">
      <c r="A241" s="7"/>
      <c r="B241" s="1"/>
      <c r="C241" s="58"/>
      <c r="D241" s="1"/>
      <c r="E241" s="7"/>
      <c r="F241" s="1"/>
      <c r="G241" s="3"/>
      <c r="H241" s="3"/>
      <c r="I241" s="3"/>
    </row>
    <row r="242" spans="1:9" s="6" customFormat="1" x14ac:dyDescent="0.2">
      <c r="A242" s="7"/>
      <c r="B242" s="1"/>
      <c r="C242" s="58"/>
      <c r="D242" s="1"/>
      <c r="E242" s="7"/>
      <c r="F242" s="1"/>
      <c r="G242" s="3"/>
      <c r="H242" s="3"/>
      <c r="I242" s="3"/>
    </row>
    <row r="243" spans="1:9" s="6" customFormat="1" x14ac:dyDescent="0.2">
      <c r="A243" s="7"/>
      <c r="B243" s="1"/>
      <c r="C243" s="58"/>
      <c r="D243" s="1"/>
      <c r="E243" s="7"/>
      <c r="F243" s="1"/>
      <c r="G243" s="3"/>
      <c r="H243" s="3"/>
      <c r="I243" s="3"/>
    </row>
    <row r="244" spans="1:9" s="6" customFormat="1" x14ac:dyDescent="0.2">
      <c r="A244" s="7"/>
      <c r="B244" s="1"/>
      <c r="C244" s="58"/>
      <c r="D244" s="1"/>
      <c r="E244" s="7"/>
      <c r="F244" s="1"/>
      <c r="G244" s="3"/>
      <c r="H244" s="3"/>
      <c r="I244" s="3"/>
    </row>
    <row r="245" spans="1:9" s="6" customFormat="1" x14ac:dyDescent="0.2">
      <c r="A245" s="7"/>
      <c r="B245" s="1"/>
      <c r="C245" s="58"/>
      <c r="D245" s="1"/>
      <c r="E245" s="7"/>
      <c r="F245" s="1"/>
      <c r="G245" s="3"/>
      <c r="H245" s="3"/>
      <c r="I245" s="3"/>
    </row>
    <row r="246" spans="1:9" s="6" customFormat="1" x14ac:dyDescent="0.2">
      <c r="A246" s="7"/>
      <c r="B246" s="1"/>
      <c r="C246" s="58"/>
      <c r="D246" s="1"/>
      <c r="E246" s="7"/>
      <c r="F246" s="1"/>
      <c r="G246" s="3"/>
      <c r="H246" s="3"/>
      <c r="I246" s="3"/>
    </row>
    <row r="247" spans="1:9" s="6" customFormat="1" x14ac:dyDescent="0.2">
      <c r="A247" s="7"/>
      <c r="B247" s="1"/>
      <c r="C247" s="58"/>
      <c r="D247" s="1"/>
      <c r="E247" s="7"/>
      <c r="F247" s="1"/>
      <c r="G247" s="3"/>
      <c r="H247" s="3"/>
      <c r="I247" s="3"/>
    </row>
    <row r="248" spans="1:9" s="6" customFormat="1" x14ac:dyDescent="0.2">
      <c r="A248" s="7"/>
      <c r="B248" s="1"/>
      <c r="C248" s="58"/>
      <c r="D248" s="1"/>
      <c r="E248" s="7"/>
      <c r="F248" s="1"/>
      <c r="G248" s="3"/>
      <c r="H248" s="3"/>
      <c r="I248" s="3"/>
    </row>
    <row r="249" spans="1:9" s="6" customFormat="1" x14ac:dyDescent="0.2">
      <c r="A249" s="7"/>
      <c r="B249" s="1"/>
      <c r="C249" s="58"/>
      <c r="D249" s="1"/>
      <c r="E249" s="7"/>
      <c r="F249" s="1"/>
      <c r="G249" s="3"/>
      <c r="H249" s="3"/>
      <c r="I249" s="3"/>
    </row>
    <row r="250" spans="1:9" s="6" customFormat="1" x14ac:dyDescent="0.2">
      <c r="A250" s="7"/>
      <c r="B250" s="1"/>
      <c r="C250" s="58"/>
      <c r="D250" s="1"/>
      <c r="E250" s="7"/>
      <c r="F250" s="1"/>
      <c r="G250" s="3"/>
      <c r="H250" s="3"/>
      <c r="I250" s="3"/>
    </row>
    <row r="251" spans="1:9" s="6" customFormat="1" x14ac:dyDescent="0.2">
      <c r="A251" s="7"/>
      <c r="B251" s="1"/>
      <c r="C251" s="58"/>
      <c r="D251" s="1"/>
      <c r="E251" s="7"/>
      <c r="F251" s="1"/>
      <c r="G251" s="3"/>
      <c r="H251" s="3"/>
      <c r="I251" s="3"/>
    </row>
    <row r="252" spans="1:9" s="6" customFormat="1" x14ac:dyDescent="0.2">
      <c r="A252" s="7"/>
      <c r="B252" s="1"/>
      <c r="C252" s="58"/>
      <c r="D252" s="1"/>
      <c r="E252" s="7"/>
      <c r="F252" s="1"/>
      <c r="G252" s="3"/>
      <c r="H252" s="3"/>
      <c r="I252" s="3"/>
    </row>
    <row r="253" spans="1:9" s="6" customFormat="1" x14ac:dyDescent="0.2">
      <c r="A253" s="7"/>
      <c r="B253" s="1"/>
      <c r="C253" s="58"/>
      <c r="D253" s="1"/>
      <c r="E253" s="7"/>
      <c r="F253" s="1"/>
      <c r="G253" s="3"/>
      <c r="H253" s="3"/>
      <c r="I253" s="3"/>
    </row>
    <row r="254" spans="1:9" s="6" customFormat="1" x14ac:dyDescent="0.2">
      <c r="A254" s="7"/>
      <c r="B254" s="1"/>
      <c r="C254" s="58"/>
      <c r="D254" s="1"/>
      <c r="E254" s="7"/>
      <c r="F254" s="1"/>
      <c r="G254" s="3"/>
      <c r="H254" s="3"/>
      <c r="I254" s="3"/>
    </row>
    <row r="255" spans="1:9" s="6" customFormat="1" x14ac:dyDescent="0.2">
      <c r="A255" s="7"/>
      <c r="B255" s="1"/>
      <c r="C255" s="58"/>
      <c r="D255" s="1"/>
      <c r="E255" s="7"/>
      <c r="F255" s="1"/>
      <c r="G255" s="3"/>
      <c r="H255" s="3"/>
      <c r="I255" s="3"/>
    </row>
    <row r="256" spans="1:9" s="6" customFormat="1" x14ac:dyDescent="0.2">
      <c r="A256" s="7"/>
      <c r="B256" s="1"/>
      <c r="C256" s="58"/>
      <c r="D256" s="1"/>
      <c r="E256" s="7"/>
      <c r="F256" s="1"/>
      <c r="G256" s="3"/>
      <c r="H256" s="3"/>
      <c r="I256" s="3"/>
    </row>
    <row r="257" spans="1:53" s="6" customFormat="1" x14ac:dyDescent="0.2">
      <c r="A257" s="7"/>
      <c r="B257" s="1"/>
      <c r="C257" s="58"/>
      <c r="D257" s="1"/>
      <c r="E257" s="7"/>
      <c r="F257" s="1"/>
      <c r="G257" s="3"/>
      <c r="H257" s="3"/>
      <c r="I257" s="3"/>
    </row>
    <row r="258" spans="1:53" s="6" customFormat="1" x14ac:dyDescent="0.2">
      <c r="A258" s="7"/>
      <c r="B258" s="1"/>
      <c r="C258" s="58"/>
      <c r="D258" s="1"/>
      <c r="E258" s="7"/>
      <c r="F258" s="1"/>
      <c r="G258" s="3"/>
      <c r="H258" s="3"/>
      <c r="I258" s="3"/>
    </row>
    <row r="259" spans="1:53" s="6" customFormat="1" x14ac:dyDescent="0.2">
      <c r="A259" s="7"/>
      <c r="B259" s="1"/>
      <c r="C259" s="58"/>
      <c r="D259" s="1"/>
      <c r="E259" s="7"/>
      <c r="F259" s="1"/>
      <c r="G259" s="3"/>
      <c r="H259" s="3"/>
      <c r="I259" s="3"/>
    </row>
    <row r="260" spans="1:53" s="6" customFormat="1" x14ac:dyDescent="0.2">
      <c r="A260" s="7"/>
      <c r="B260" s="1"/>
      <c r="C260" s="58"/>
      <c r="D260" s="1"/>
      <c r="E260" s="7"/>
      <c r="F260" s="1"/>
      <c r="G260" s="3"/>
      <c r="H260" s="3"/>
      <c r="I260" s="3"/>
    </row>
    <row r="261" spans="1:53" s="6" customFormat="1" x14ac:dyDescent="0.2">
      <c r="A261" s="7"/>
      <c r="B261" s="1"/>
      <c r="C261" s="58"/>
      <c r="D261" s="1"/>
      <c r="E261" s="7"/>
      <c r="F261" s="1"/>
      <c r="G261" s="3"/>
      <c r="H261" s="3"/>
      <c r="I261" s="3"/>
    </row>
    <row r="262" spans="1:53" s="80" customFormat="1" ht="20.25" x14ac:dyDescent="0.2">
      <c r="A262" s="7"/>
      <c r="B262" s="1"/>
      <c r="C262" s="58"/>
      <c r="D262" s="1"/>
      <c r="E262" s="7"/>
      <c r="F262" s="1"/>
      <c r="G262" s="3"/>
      <c r="H262" s="3"/>
      <c r="I262" s="3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</row>
    <row r="263" spans="1:53" s="80" customFormat="1" ht="20.25" x14ac:dyDescent="0.2">
      <c r="A263" s="7"/>
      <c r="B263" s="1"/>
      <c r="C263" s="58"/>
      <c r="D263" s="1"/>
      <c r="E263" s="7"/>
      <c r="F263" s="1"/>
      <c r="G263" s="3"/>
      <c r="H263" s="3"/>
      <c r="I263" s="3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</row>
  </sheetData>
  <mergeCells count="118">
    <mergeCell ref="A102:A103"/>
    <mergeCell ref="B102:B103"/>
    <mergeCell ref="C102:C103"/>
    <mergeCell ref="H102:H103"/>
    <mergeCell ref="A92:A95"/>
    <mergeCell ref="B92:B95"/>
    <mergeCell ref="C92:C95"/>
    <mergeCell ref="H92:H95"/>
    <mergeCell ref="A97:A98"/>
    <mergeCell ref="B97:B98"/>
    <mergeCell ref="C97:C98"/>
    <mergeCell ref="H97:H98"/>
    <mergeCell ref="A99:A100"/>
    <mergeCell ref="B99:B100"/>
    <mergeCell ref="C99:C100"/>
    <mergeCell ref="H99:H100"/>
    <mergeCell ref="A76:A79"/>
    <mergeCell ref="B76:B79"/>
    <mergeCell ref="C76:C79"/>
    <mergeCell ref="H76:H79"/>
    <mergeCell ref="A80:A82"/>
    <mergeCell ref="B80:B82"/>
    <mergeCell ref="C80:C82"/>
    <mergeCell ref="H80:H82"/>
    <mergeCell ref="B87:B91"/>
    <mergeCell ref="C87:C91"/>
    <mergeCell ref="H87:H89"/>
    <mergeCell ref="H90:H91"/>
    <mergeCell ref="A87:A91"/>
    <mergeCell ref="A67:A69"/>
    <mergeCell ref="B67:B69"/>
    <mergeCell ref="C67:C69"/>
    <mergeCell ref="H67:H69"/>
    <mergeCell ref="A70:A71"/>
    <mergeCell ref="C70:C71"/>
    <mergeCell ref="A72:A75"/>
    <mergeCell ref="B72:B75"/>
    <mergeCell ref="C72:C75"/>
    <mergeCell ref="H72:H75"/>
    <mergeCell ref="H70:H71"/>
    <mergeCell ref="B70:B71"/>
    <mergeCell ref="A57:A60"/>
    <mergeCell ref="B57:B60"/>
    <mergeCell ref="C57:C60"/>
    <mergeCell ref="H57:H60"/>
    <mergeCell ref="D58:D60"/>
    <mergeCell ref="A62:A65"/>
    <mergeCell ref="B62:B65"/>
    <mergeCell ref="C62:C65"/>
    <mergeCell ref="H62:H65"/>
    <mergeCell ref="A44:A46"/>
    <mergeCell ref="B44:B46"/>
    <mergeCell ref="C44:C46"/>
    <mergeCell ref="H44:H46"/>
    <mergeCell ref="B54:B56"/>
    <mergeCell ref="C54:C56"/>
    <mergeCell ref="A54:A56"/>
    <mergeCell ref="B51:B53"/>
    <mergeCell ref="A51:A53"/>
    <mergeCell ref="C51:C53"/>
    <mergeCell ref="A47:A50"/>
    <mergeCell ref="B47:B50"/>
    <mergeCell ref="C47:C50"/>
    <mergeCell ref="H47:H50"/>
    <mergeCell ref="H36:H37"/>
    <mergeCell ref="A38:A40"/>
    <mergeCell ref="B38:B40"/>
    <mergeCell ref="C38:C40"/>
    <mergeCell ref="H38:H40"/>
    <mergeCell ref="A41:A43"/>
    <mergeCell ref="B41:B43"/>
    <mergeCell ref="C41:C43"/>
    <mergeCell ref="H41:H43"/>
    <mergeCell ref="C36:C37"/>
    <mergeCell ref="A36:A37"/>
    <mergeCell ref="B36:B37"/>
    <mergeCell ref="A24:A26"/>
    <mergeCell ref="B24:B26"/>
    <mergeCell ref="C24:C26"/>
    <mergeCell ref="H24:H26"/>
    <mergeCell ref="A27:A30"/>
    <mergeCell ref="B27:B30"/>
    <mergeCell ref="C27:C30"/>
    <mergeCell ref="H27:H30"/>
    <mergeCell ref="A31:A34"/>
    <mergeCell ref="B31:B34"/>
    <mergeCell ref="C31:C34"/>
    <mergeCell ref="H31:H34"/>
    <mergeCell ref="A13:A16"/>
    <mergeCell ref="B13:B16"/>
    <mergeCell ref="C13:C16"/>
    <mergeCell ref="H13:H16"/>
    <mergeCell ref="A17:A19"/>
    <mergeCell ref="B17:B19"/>
    <mergeCell ref="C17:C19"/>
    <mergeCell ref="H17:H19"/>
    <mergeCell ref="A21:A23"/>
    <mergeCell ref="B21:B23"/>
    <mergeCell ref="C21:C23"/>
    <mergeCell ref="H21:H23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B1:I1"/>
    <mergeCell ref="A4:A6"/>
    <mergeCell ref="B4:B6"/>
    <mergeCell ref="C4:C6"/>
    <mergeCell ref="H4:H6"/>
    <mergeCell ref="A7:A9"/>
    <mergeCell ref="B7:B9"/>
    <mergeCell ref="C7:C9"/>
    <mergeCell ref="H7:H9"/>
  </mergeCells>
  <printOptions gridLines="1"/>
  <pageMargins left="0" right="0" top="0" bottom="0" header="0.51180555555555496" footer="0.51180555555555496"/>
  <pageSetup paperSize="9" scale="64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главный бухгалтер публикация</vt:lpstr>
      <vt:lpstr>заместитель по АХР публикация</vt:lpstr>
      <vt:lpstr>руководитель публикация</vt:lpstr>
      <vt:lpstr>заместитель по ВМР публик</vt:lpstr>
      <vt:lpstr>заместители по ВР школы</vt:lpstr>
      <vt:lpstr>заместитель по УВР публик</vt:lpstr>
      <vt:lpstr>'главный бухгалтер публикация'!Print_Titles</vt:lpstr>
      <vt:lpstr>'заместитель по АХР публикация'!Print_Titles</vt:lpstr>
      <vt:lpstr>'заместитель по ВМР публик'!Print_Titles</vt:lpstr>
      <vt:lpstr>'заместитель по УВР публик'!Print_Titles</vt:lpstr>
      <vt:lpstr>'руководитель публикация'!Print_Titles</vt:lpstr>
      <vt:lpstr>'главный бухгалтер публикация'!Область_печати</vt:lpstr>
      <vt:lpstr>'заместитель по АХР публикация'!Область_печати</vt:lpstr>
      <vt:lpstr>'заместитель по ВМР публик'!Область_печати</vt:lpstr>
      <vt:lpstr>'заместитель по УВР публик'!Область_печати</vt:lpstr>
      <vt:lpstr>'руководитель публикация'!Область_печати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Татьяна Л. Перепелкина</dc:creator>
  <dc:description/>
  <cp:lastModifiedBy>Сергей Г. Шпак</cp:lastModifiedBy>
  <cp:revision>37</cp:revision>
  <dcterms:created xsi:type="dcterms:W3CDTF">2018-04-27T12:37:21Z</dcterms:created>
  <dcterms:modified xsi:type="dcterms:W3CDTF">2023-04-26T12:44:14Z</dcterms:modified>
  <dc:language>en-US</dc:language>
</cp:coreProperties>
</file>